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5210D\share\共有ディスク\□64県奨励品種等種苗供給対策事業（R8年度より）\販売関係\HP関係\公開資料\甲州\"/>
    </mc:Choice>
  </mc:AlternateContent>
  <bookViews>
    <workbookView xWindow="0" yWindow="0" windowWidth="23040" windowHeight="8976"/>
  </bookViews>
  <sheets>
    <sheet name="注文書(Excel版用) " sheetId="5" r:id="rId1"/>
    <sheet name="注文書(PDF版用)" sheetId="9" state="hidden" r:id="rId2"/>
    <sheet name="リスト" sheetId="8" state="hidden" r:id="rId3"/>
  </sheets>
  <definedNames>
    <definedName name="_xlnm.Print_Area" localSheetId="0">'注文書(Excel版用) '!$A$1:$M$35</definedName>
    <definedName name="_xlnm.Print_Area" localSheetId="1">'注文書(PDF版用)'!$A$1:$M$35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9" l="1"/>
  <c r="J24" i="9"/>
  <c r="L24" i="9" s="1"/>
  <c r="J23" i="9"/>
  <c r="L23" i="9" s="1"/>
  <c r="J22" i="9"/>
  <c r="L22" i="9" s="1"/>
  <c r="J21" i="9"/>
  <c r="L21" i="9" s="1"/>
  <c r="J20" i="9"/>
  <c r="L20" i="9" s="1"/>
  <c r="J19" i="9"/>
  <c r="L19" i="9" s="1"/>
  <c r="J18" i="9"/>
  <c r="L18" i="9" s="1"/>
  <c r="K13" i="9"/>
  <c r="B12" i="9"/>
  <c r="L25" i="9" l="1"/>
  <c r="J21" i="5"/>
  <c r="L21" i="5" s="1"/>
  <c r="L26" i="9" l="1"/>
  <c r="L27" i="9" s="1"/>
  <c r="J24" i="5"/>
  <c r="J23" i="5"/>
  <c r="J22" i="5"/>
  <c r="L22" i="5" s="1"/>
  <c r="J20" i="5"/>
  <c r="J19" i="5"/>
  <c r="J18" i="5"/>
  <c r="L23" i="5" l="1"/>
  <c r="I25" i="5" l="1"/>
  <c r="L20" i="5"/>
  <c r="K13" i="5"/>
  <c r="B12" i="5"/>
  <c r="L24" i="5" l="1"/>
  <c r="L19" i="5"/>
  <c r="L18" i="5"/>
  <c r="L25" i="5" l="1"/>
  <c r="L26" i="5" s="1"/>
  <c r="L27" i="5" s="1"/>
</calcChain>
</file>

<file path=xl/comments1.xml><?xml version="1.0" encoding="utf-8"?>
<comments xmlns="http://schemas.openxmlformats.org/spreadsheetml/2006/main">
  <authors>
    <author>user</author>
  </authors>
  <commentList>
    <comment ref="L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M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B12" authorId="0" shapeId="0">
      <text>
        <r>
          <rPr>
            <sz val="9"/>
            <color indexed="81"/>
            <rFont val="MS P ゴシック"/>
            <family val="3"/>
            <charset val="128"/>
          </rPr>
          <t>ふりがな自動入力</t>
        </r>
      </text>
    </comment>
    <comment ref="K1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ふりがな自動入力
</t>
        </r>
      </text>
    </comment>
    <comment ref="G18" authorId="0" shapeId="0">
      <text>
        <r>
          <rPr>
            <sz val="9"/>
            <color indexed="81"/>
            <rFont val="MS P ゴシック"/>
            <family val="3"/>
            <charset val="128"/>
          </rPr>
          <t>プルダウンリストより選択</t>
        </r>
      </text>
    </comment>
    <comment ref="B28" authorId="0" shapeId="0">
      <text>
        <r>
          <rPr>
            <sz val="9"/>
            <color indexed="10"/>
            <rFont val="MS P ゴシック"/>
            <family val="3"/>
            <charset val="128"/>
          </rPr>
          <t>プルダウンリストより●印を入力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L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M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数字入力
</t>
        </r>
      </text>
    </comment>
    <comment ref="B12" authorId="0" shapeId="0">
      <text>
        <r>
          <rPr>
            <sz val="9"/>
            <color indexed="81"/>
            <rFont val="MS P ゴシック"/>
            <family val="3"/>
            <charset val="128"/>
          </rPr>
          <t>ふりがな自動入力</t>
        </r>
      </text>
    </comment>
    <comment ref="K1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ふりがな自動入力
</t>
        </r>
      </text>
    </comment>
    <comment ref="G18" authorId="0" shapeId="0">
      <text>
        <r>
          <rPr>
            <sz val="9"/>
            <color indexed="81"/>
            <rFont val="MS P ゴシック"/>
            <family val="3"/>
            <charset val="128"/>
          </rPr>
          <t>プルダウンリストより選択</t>
        </r>
      </text>
    </comment>
  </commentList>
</comments>
</file>

<file path=xl/sharedStrings.xml><?xml version="1.0" encoding="utf-8"?>
<sst xmlns="http://schemas.openxmlformats.org/spreadsheetml/2006/main" count="126" uniqueCount="64">
  <si>
    <t>ご住所</t>
    <rPh sb="1" eb="3">
      <t>ジュウショ</t>
    </rPh>
    <phoneticPr fontId="1"/>
  </si>
  <si>
    <t>ご氏名</t>
    <rPh sb="1" eb="3">
      <t>シメイ</t>
    </rPh>
    <phoneticPr fontId="1"/>
  </si>
  <si>
    <t>様</t>
    <rPh sb="0" eb="1">
      <t>サマ</t>
    </rPh>
    <phoneticPr fontId="1"/>
  </si>
  <si>
    <t>ＴＥＬ</t>
    <phoneticPr fontId="1"/>
  </si>
  <si>
    <t>ＦＡＸ</t>
    <phoneticPr fontId="1"/>
  </si>
  <si>
    <t>注文日</t>
    <rPh sb="0" eb="3">
      <t>チュウモンビ</t>
    </rPh>
    <phoneticPr fontId="1"/>
  </si>
  <si>
    <t>－－－</t>
    <phoneticPr fontId="1"/>
  </si>
  <si>
    <t>合計金額</t>
    <rPh sb="0" eb="1">
      <t>ア</t>
    </rPh>
    <rPh sb="1" eb="2">
      <t>ケイ</t>
    </rPh>
    <rPh sb="2" eb="3">
      <t>キン</t>
    </rPh>
    <rPh sb="3" eb="4">
      <t>ガク</t>
    </rPh>
    <phoneticPr fontId="1"/>
  </si>
  <si>
    <t>（ふりがな）</t>
    <phoneticPr fontId="1"/>
  </si>
  <si>
    <t>（ふりがな）</t>
    <phoneticPr fontId="1"/>
  </si>
  <si>
    <t>〒</t>
    <phoneticPr fontId="1"/>
  </si>
  <si>
    <t>系統名 ／ 台木品種</t>
    <rPh sb="0" eb="1">
      <t>ケイ</t>
    </rPh>
    <rPh sb="1" eb="2">
      <t>オサム</t>
    </rPh>
    <rPh sb="2" eb="3">
      <t>メイ</t>
    </rPh>
    <phoneticPr fontId="1"/>
  </si>
  <si>
    <t>備考（通信欄）</t>
    <rPh sb="0" eb="2">
      <t>ビコウ</t>
    </rPh>
    <rPh sb="3" eb="6">
      <t>ツウシンラン</t>
    </rPh>
    <phoneticPr fontId="1"/>
  </si>
  <si>
    <t>新植</t>
    <rPh sb="0" eb="2">
      <t>シンショク</t>
    </rPh>
    <phoneticPr fontId="1"/>
  </si>
  <si>
    <t>甲州を改植</t>
    <rPh sb="0" eb="2">
      <t>コウシュウ</t>
    </rPh>
    <rPh sb="3" eb="5">
      <t>カイショク</t>
    </rPh>
    <phoneticPr fontId="1"/>
  </si>
  <si>
    <t>生食用ブドウを改植</t>
    <rPh sb="0" eb="2">
      <t>セイショク</t>
    </rPh>
    <rPh sb="2" eb="3">
      <t>ヨウ</t>
    </rPh>
    <rPh sb="7" eb="9">
      <t>カイショク</t>
    </rPh>
    <phoneticPr fontId="1"/>
  </si>
  <si>
    <t xml:space="preserve"> ＫＷ０５／台木101-14</t>
    <rPh sb="6" eb="7">
      <t>ダイ</t>
    </rPh>
    <rPh sb="7" eb="8">
      <t>キ</t>
    </rPh>
    <phoneticPr fontId="1"/>
  </si>
  <si>
    <t xml:space="preserve"> ＫＷ０５／台木グロワール</t>
    <rPh sb="6" eb="7">
      <t>ダイ</t>
    </rPh>
    <rPh sb="7" eb="8">
      <t>キ</t>
    </rPh>
    <phoneticPr fontId="1"/>
  </si>
  <si>
    <t xml:space="preserve"> 消費税（10％）</t>
    <rPh sb="1" eb="4">
      <t>ショウヒゼイ</t>
    </rPh>
    <phoneticPr fontId="1"/>
  </si>
  <si>
    <t xml:space="preserve"> ＫＷ０６／台木5BB</t>
    <rPh sb="6" eb="7">
      <t>ダイ</t>
    </rPh>
    <rPh sb="7" eb="8">
      <t>キ</t>
    </rPh>
    <phoneticPr fontId="1"/>
  </si>
  <si>
    <t>①</t>
    <phoneticPr fontId="1"/>
  </si>
  <si>
    <t>注文日に、数値を入力⇒左は月、右は、日にち</t>
    <rPh sb="0" eb="3">
      <t>チュウモンビ</t>
    </rPh>
    <rPh sb="5" eb="7">
      <t>スウチ</t>
    </rPh>
    <rPh sb="8" eb="10">
      <t>ニュウリョク</t>
    </rPh>
    <rPh sb="11" eb="12">
      <t>ヒダリ</t>
    </rPh>
    <rPh sb="13" eb="14">
      <t>ツキ</t>
    </rPh>
    <rPh sb="15" eb="16">
      <t>ミギ</t>
    </rPh>
    <rPh sb="18" eb="19">
      <t>ヒ</t>
    </rPh>
    <phoneticPr fontId="1"/>
  </si>
  <si>
    <t>②</t>
    <phoneticPr fontId="1"/>
  </si>
  <si>
    <t>〈その入力した郵便番号が、上の郵便番号欄に自動で入力されます〉</t>
  </si>
  <si>
    <t>③</t>
    <phoneticPr fontId="1"/>
  </si>
  <si>
    <t>入力手順</t>
    <rPh sb="0" eb="2">
      <t>ニュウリョク</t>
    </rPh>
    <rPh sb="2" eb="4">
      <t>テジュン</t>
    </rPh>
    <phoneticPr fontId="1"/>
  </si>
  <si>
    <t>④</t>
    <phoneticPr fontId="1" type="Hiragana"/>
  </si>
  <si>
    <t>TEL番号とFAX番号を入力</t>
    <rPh sb="3" eb="5">
      <t>ばんごう</t>
    </rPh>
    <rPh sb="9" eb="11">
      <t>ばんごう</t>
    </rPh>
    <rPh sb="12" eb="14">
      <t>にゅうりょく</t>
    </rPh>
    <phoneticPr fontId="1" type="Hiragana"/>
  </si>
  <si>
    <t>⑤</t>
    <phoneticPr fontId="1" type="Hiragana"/>
  </si>
  <si>
    <t>⑥</t>
    <phoneticPr fontId="1" type="Hiragana"/>
  </si>
  <si>
    <t>⑦</t>
    <phoneticPr fontId="1" type="Hiragana"/>
  </si>
  <si>
    <t>ご注文の目的を、該当項目の前のセルをクリックして、●印を選択する</t>
    <rPh sb="1" eb="3">
      <t>ちゅうもん</t>
    </rPh>
    <rPh sb="4" eb="6">
      <t>もくてき</t>
    </rPh>
    <rPh sb="8" eb="12">
      <t>がいとうこうもく</t>
    </rPh>
    <rPh sb="13" eb="14">
      <t>まえ</t>
    </rPh>
    <rPh sb="26" eb="27">
      <t>しるし</t>
    </rPh>
    <rPh sb="28" eb="30">
      <t>せんたく</t>
    </rPh>
    <phoneticPr fontId="1" type="Hiragana"/>
  </si>
  <si>
    <t>⑧</t>
    <phoneticPr fontId="1" type="Hiragana"/>
  </si>
  <si>
    <t>通信欄にご希望等あれば入力</t>
    <rPh sb="0" eb="3">
      <t>つうしんらん</t>
    </rPh>
    <rPh sb="5" eb="7">
      <t>きぼう</t>
    </rPh>
    <rPh sb="7" eb="8">
      <t>など</t>
    </rPh>
    <rPh sb="11" eb="13">
      <t>にゅうりょく</t>
    </rPh>
    <phoneticPr fontId="1" type="Hiragana"/>
  </si>
  <si>
    <t>氏名又は会社名、ご担当者氏名を入力 〈ふりがなは自動で入力されます〉</t>
    <rPh sb="0" eb="2">
      <t>シメイ</t>
    </rPh>
    <rPh sb="2" eb="3">
      <t>マタ</t>
    </rPh>
    <rPh sb="4" eb="6">
      <t>カイシャ</t>
    </rPh>
    <rPh sb="6" eb="7">
      <t>メイ</t>
    </rPh>
    <rPh sb="9" eb="12">
      <t>タントウシャ</t>
    </rPh>
    <rPh sb="12" eb="14">
      <t>シメイ</t>
    </rPh>
    <rPh sb="15" eb="17">
      <t>ニュウリョク</t>
    </rPh>
    <rPh sb="24" eb="26">
      <t>ジドウ</t>
    </rPh>
    <rPh sb="27" eb="29">
      <t>ニュウリョク</t>
    </rPh>
    <phoneticPr fontId="1"/>
  </si>
  <si>
    <t xml:space="preserve"> ＫＷ０６／台木グロワール</t>
    <rPh sb="6" eb="7">
      <t>ダイ</t>
    </rPh>
    <rPh sb="7" eb="8">
      <t>キ</t>
    </rPh>
    <phoneticPr fontId="1"/>
  </si>
  <si>
    <t>注文本数を入力〈金額が自動で計算されます〉</t>
    <rPh sb="0" eb="2">
      <t>ちゅうもん</t>
    </rPh>
    <rPh sb="2" eb="4">
      <t>ほんすう</t>
    </rPh>
    <rPh sb="5" eb="7">
      <t>にゅうりょく</t>
    </rPh>
    <phoneticPr fontId="1" type="Hiragana"/>
  </si>
  <si>
    <t>甲 州 苗 木 注 文 書</t>
    <rPh sb="0" eb="1">
      <t>コウ</t>
    </rPh>
    <rPh sb="2" eb="3">
      <t>シュウ</t>
    </rPh>
    <rPh sb="4" eb="5">
      <t>ナエ</t>
    </rPh>
    <rPh sb="6" eb="7">
      <t>キ</t>
    </rPh>
    <rPh sb="8" eb="9">
      <t>チュウ</t>
    </rPh>
    <rPh sb="10" eb="11">
      <t>ブン</t>
    </rPh>
    <rPh sb="12" eb="13">
      <t>ショ</t>
    </rPh>
    <phoneticPr fontId="1"/>
  </si>
  <si>
    <r>
      <t>注文する、系統名/台木の、</t>
    </r>
    <r>
      <rPr>
        <b/>
        <sz val="11"/>
        <color theme="1"/>
        <rFont val="ＭＳ Ｐゴシック"/>
        <family val="3"/>
        <charset val="128"/>
        <scheme val="minor"/>
      </rPr>
      <t>等級欄をプルダウンリストより、選択</t>
    </r>
    <r>
      <rPr>
        <sz val="11"/>
        <color theme="1"/>
        <rFont val="ＭＳ Ｐゴシック"/>
        <family val="2"/>
        <charset val="128"/>
        <scheme val="minor"/>
      </rPr>
      <t>する(単価自動入力)</t>
    </r>
    <rPh sb="0" eb="2">
      <t>ちゅうもん</t>
    </rPh>
    <rPh sb="5" eb="8">
      <t>けいとうめい</t>
    </rPh>
    <rPh sb="9" eb="11">
      <t>だいき</t>
    </rPh>
    <rPh sb="13" eb="15">
      <t>とうきゅう</t>
    </rPh>
    <rPh sb="15" eb="16">
      <t>らん</t>
    </rPh>
    <rPh sb="28" eb="30">
      <t>せんたく</t>
    </rPh>
    <rPh sb="33" eb="35">
      <t>たんか</t>
    </rPh>
    <rPh sb="35" eb="37">
      <t>じどう</t>
    </rPh>
    <rPh sb="37" eb="38">
      <t>にゅう</t>
    </rPh>
    <rPh sb="38" eb="39">
      <t>ちから</t>
    </rPh>
    <phoneticPr fontId="1" type="Hiragana"/>
  </si>
  <si>
    <t>（社名）</t>
    <rPh sb="1" eb="2">
      <t>シャ</t>
    </rPh>
    <rPh sb="2" eb="3">
      <t>メイ</t>
    </rPh>
    <phoneticPr fontId="1"/>
  </si>
  <si>
    <t>会社のご担当者</t>
    <rPh sb="0" eb="2">
      <t>カイシャ</t>
    </rPh>
    <rPh sb="4" eb="7">
      <t>タントウシャ</t>
    </rPh>
    <phoneticPr fontId="1"/>
  </si>
  <si>
    <t>山梨県農業振興公社　行</t>
    <rPh sb="0" eb="3">
      <t>ヤマナシケン</t>
    </rPh>
    <rPh sb="3" eb="9">
      <t>ノウギョウシンコウコウシャ</t>
    </rPh>
    <rPh sb="10" eb="11">
      <t>イキ</t>
    </rPh>
    <phoneticPr fontId="1"/>
  </si>
  <si>
    <t>上</t>
    <rPh sb="0" eb="1">
      <t>ジョウ</t>
    </rPh>
    <phoneticPr fontId="1"/>
  </si>
  <si>
    <t>中</t>
    <rPh sb="0" eb="1">
      <t>ナカ</t>
    </rPh>
    <phoneticPr fontId="1"/>
  </si>
  <si>
    <t>●</t>
    <phoneticPr fontId="1"/>
  </si>
  <si>
    <t>特上</t>
    <rPh sb="0" eb="2">
      <t>トクジョウ</t>
    </rPh>
    <phoneticPr fontId="1"/>
  </si>
  <si>
    <t xml:space="preserve"> ＫＷ０６／台木101-14</t>
    <rPh sb="6" eb="7">
      <t>ダイ</t>
    </rPh>
    <rPh sb="7" eb="8">
      <t>キ</t>
    </rPh>
    <phoneticPr fontId="1"/>
  </si>
  <si>
    <t>FAX：０５５-２２３-２１１７</t>
    <phoneticPr fontId="1"/>
  </si>
  <si>
    <t>（TEL:055-232-2760）</t>
    <phoneticPr fontId="1"/>
  </si>
  <si>
    <t>受付締切：R８.１０.３１</t>
    <rPh sb="0" eb="2">
      <t>ウケツケ</t>
    </rPh>
    <rPh sb="2" eb="4">
      <t>シメキリ</t>
    </rPh>
    <phoneticPr fontId="1"/>
  </si>
  <si>
    <t xml:space="preserve"> ＫＷ０１／台木5BB</t>
    <rPh sb="6" eb="7">
      <t>ダイ</t>
    </rPh>
    <rPh sb="7" eb="8">
      <t>キ</t>
    </rPh>
    <phoneticPr fontId="1"/>
  </si>
  <si>
    <t xml:space="preserve"> ＫＷ０２／台木5BB</t>
    <rPh sb="6" eb="7">
      <t>ダイ</t>
    </rPh>
    <rPh sb="7" eb="8">
      <t>キ</t>
    </rPh>
    <phoneticPr fontId="1"/>
  </si>
  <si>
    <t>※甲州の推奨系統（KW01、KW02、KW05、KW06）は、「山梨ワイン産地確立推進計画」推進連絡会議
　 で選抜しましたので、山梨県内のみでの栽培とし、県外へは持ち出し禁止とします。</t>
    <rPh sb="1" eb="3">
      <t>コウシュウ</t>
    </rPh>
    <rPh sb="4" eb="6">
      <t>スイショウ</t>
    </rPh>
    <rPh sb="6" eb="8">
      <t>ケイトウ</t>
    </rPh>
    <rPh sb="32" eb="34">
      <t>ヤマナシ</t>
    </rPh>
    <rPh sb="37" eb="39">
      <t>サンチ</t>
    </rPh>
    <rPh sb="39" eb="41">
      <t>カクリツ</t>
    </rPh>
    <rPh sb="41" eb="43">
      <t>スイシン</t>
    </rPh>
    <rPh sb="43" eb="45">
      <t>ケイカク</t>
    </rPh>
    <rPh sb="46" eb="48">
      <t>スイシン</t>
    </rPh>
    <rPh sb="48" eb="50">
      <t>レンラク</t>
    </rPh>
    <rPh sb="50" eb="52">
      <t>カイギ</t>
    </rPh>
    <rPh sb="56" eb="57">
      <t>セン</t>
    </rPh>
    <rPh sb="57" eb="58">
      <t>ヌキ</t>
    </rPh>
    <rPh sb="65" eb="67">
      <t>ヤマナシ</t>
    </rPh>
    <rPh sb="67" eb="69">
      <t>ケンナイ</t>
    </rPh>
    <rPh sb="73" eb="75">
      <t>サイバイ</t>
    </rPh>
    <rPh sb="78" eb="80">
      <t>ケンガイ</t>
    </rPh>
    <rPh sb="82" eb="83">
      <t>モ</t>
    </rPh>
    <rPh sb="84" eb="85">
      <t>ダ</t>
    </rPh>
    <rPh sb="86" eb="88">
      <t>キンシ</t>
    </rPh>
    <phoneticPr fontId="1"/>
  </si>
  <si>
    <r>
      <rPr>
        <sz val="11"/>
        <rFont val="ＭＳ Ｐゴシック"/>
        <family val="3"/>
        <charset val="128"/>
        <scheme val="minor"/>
      </rPr>
      <t>※</t>
    </r>
    <r>
      <rPr>
        <u/>
        <sz val="11"/>
        <rFont val="ＭＳ Ｐゴシック"/>
        <family val="3"/>
        <charset val="128"/>
        <scheme val="minor"/>
      </rPr>
      <t>注文票のご送付から１週間経っても受付確認の返信がない場合には、TEL:055-232-2760　までお問い合わせください。</t>
    </r>
    <rPh sb="1" eb="4">
      <t>チュウモンヒョウ</t>
    </rPh>
    <rPh sb="6" eb="8">
      <t>ソウフ</t>
    </rPh>
    <rPh sb="11" eb="13">
      <t>シュウカン</t>
    </rPh>
    <rPh sb="13" eb="14">
      <t>タ</t>
    </rPh>
    <rPh sb="17" eb="19">
      <t>ウケツケ</t>
    </rPh>
    <rPh sb="19" eb="21">
      <t>カクニン</t>
    </rPh>
    <rPh sb="22" eb="24">
      <t>ヘンシン</t>
    </rPh>
    <rPh sb="27" eb="29">
      <t>バアイ</t>
    </rPh>
    <rPh sb="52" eb="53">
      <t>ト</t>
    </rPh>
    <rPh sb="54" eb="55">
      <t>ア</t>
    </rPh>
    <phoneticPr fontId="1"/>
  </si>
  <si>
    <r>
      <t>注）</t>
    </r>
    <r>
      <rPr>
        <b/>
        <sz val="11"/>
        <color rgb="FFFF0000"/>
        <rFont val="ＭＳ Ｐゴシック"/>
        <family val="3"/>
        <charset val="128"/>
        <scheme val="minor"/>
      </rPr>
      <t>系統及び等級別の苗の販売本数は、申し込みが販売予定本数を超えた場合は、注文締め切り
　　後に調整させていただきます。</t>
    </r>
    <r>
      <rPr>
        <b/>
        <sz val="11"/>
        <color theme="1"/>
        <rFont val="ＭＳ Ｐゴシック"/>
        <family val="3"/>
        <charset val="128"/>
        <scheme val="minor"/>
      </rPr>
      <t>　
　　　ご注文に応じられる系統及び本数につきましては、後日(</t>
    </r>
    <r>
      <rPr>
        <b/>
        <sz val="11"/>
        <rFont val="ＭＳ Ｐゴシック"/>
        <family val="3"/>
        <charset val="128"/>
        <scheme val="minor"/>
      </rPr>
      <t>11/下旬頃</t>
    </r>
    <r>
      <rPr>
        <b/>
        <sz val="11"/>
        <color theme="1"/>
        <rFont val="ＭＳ Ｐゴシック"/>
        <family val="3"/>
        <charset val="128"/>
        <scheme val="minor"/>
      </rPr>
      <t>)郵送する</t>
    </r>
    <r>
      <rPr>
        <b/>
        <u/>
        <sz val="11"/>
        <color theme="1"/>
        <rFont val="ＭＳ Ｐゴシック"/>
        <family val="3"/>
        <charset val="128"/>
        <scheme val="minor"/>
      </rPr>
      <t xml:space="preserve">注文確定振込依頼
</t>
    </r>
    <r>
      <rPr>
        <b/>
        <sz val="11"/>
        <color theme="1"/>
        <rFont val="ＭＳ Ｐゴシック"/>
        <family val="3"/>
        <charset val="128"/>
        <scheme val="minor"/>
      </rPr>
      <t>　　</t>
    </r>
    <r>
      <rPr>
        <b/>
        <u/>
        <sz val="11"/>
        <color theme="1"/>
        <rFont val="ＭＳ Ｐゴシック"/>
        <family val="3"/>
        <charset val="128"/>
        <scheme val="minor"/>
      </rPr>
      <t>書</t>
    </r>
    <r>
      <rPr>
        <b/>
        <sz val="11"/>
        <color theme="1"/>
        <rFont val="ＭＳ Ｐゴシック"/>
        <family val="3"/>
        <charset val="128"/>
        <scheme val="minor"/>
      </rPr>
      <t>を御確認ください。
　　　また、苗木は指定口座への代金振込を確認したうえで、現地（甲斐市：総合農業技術センター）
 　 での引渡しとなります。引渡し日につきましては、１２月中旬頃を予定していますが、詳細は、
    後日郵送する</t>
    </r>
    <r>
      <rPr>
        <b/>
        <u/>
        <sz val="11"/>
        <color theme="1"/>
        <rFont val="ＭＳ Ｐゴシック"/>
        <family val="3"/>
        <charset val="128"/>
        <scheme val="minor"/>
      </rPr>
      <t>注文確定、振込依頼書</t>
    </r>
    <r>
      <rPr>
        <b/>
        <sz val="11"/>
        <color theme="1"/>
        <rFont val="ＭＳ Ｐゴシック"/>
        <family val="3"/>
        <charset val="128"/>
        <scheme val="minor"/>
      </rPr>
      <t>で希望日をご指定ください。
　　　なお、</t>
    </r>
    <r>
      <rPr>
        <b/>
        <u/>
        <sz val="11"/>
        <color theme="1"/>
        <rFont val="ＭＳ Ｐゴシック"/>
        <family val="3"/>
        <charset val="128"/>
        <scheme val="minor"/>
      </rPr>
      <t>振込手数料は送金者のご負担</t>
    </r>
    <r>
      <rPr>
        <b/>
        <sz val="11"/>
        <color theme="1"/>
        <rFont val="ＭＳ Ｐゴシック"/>
        <family val="3"/>
        <charset val="128"/>
        <scheme val="minor"/>
      </rPr>
      <t>とさせていただきます。　</t>
    </r>
    <rPh sb="4" eb="5">
      <t>オヨ</t>
    </rPh>
    <rPh sb="6" eb="8">
      <t>トウキュウ</t>
    </rPh>
    <rPh sb="8" eb="9">
      <t>ベツ</t>
    </rPh>
    <rPh sb="10" eb="11">
      <t>ナエ</t>
    </rPh>
    <rPh sb="12" eb="14">
      <t>ハンバイ</t>
    </rPh>
    <rPh sb="14" eb="16">
      <t>ホンスウ</t>
    </rPh>
    <rPh sb="18" eb="19">
      <t>モウ</t>
    </rPh>
    <rPh sb="20" eb="21">
      <t>コ</t>
    </rPh>
    <rPh sb="23" eb="25">
      <t>ハンバイ</t>
    </rPh>
    <rPh sb="25" eb="27">
      <t>ヨテイ</t>
    </rPh>
    <rPh sb="27" eb="29">
      <t>ホンスウ</t>
    </rPh>
    <rPh sb="30" eb="31">
      <t>コ</t>
    </rPh>
    <rPh sb="33" eb="35">
      <t>バアイ</t>
    </rPh>
    <rPh sb="37" eb="39">
      <t>チュウモン</t>
    </rPh>
    <rPh sb="39" eb="40">
      <t>シ</t>
    </rPh>
    <rPh sb="41" eb="42">
      <t>キ</t>
    </rPh>
    <rPh sb="46" eb="47">
      <t>ゴ</t>
    </rPh>
    <rPh sb="48" eb="50">
      <t>チョウセイ</t>
    </rPh>
    <rPh sb="66" eb="68">
      <t>チュウモン</t>
    </rPh>
    <rPh sb="69" eb="70">
      <t>オウ</t>
    </rPh>
    <rPh sb="74" eb="76">
      <t>ケイトウ</t>
    </rPh>
    <rPh sb="76" eb="77">
      <t>オヨ</t>
    </rPh>
    <rPh sb="78" eb="80">
      <t>ホンスウ</t>
    </rPh>
    <rPh sb="88" eb="90">
      <t>ゴジツ</t>
    </rPh>
    <rPh sb="94" eb="96">
      <t>ゲジュン</t>
    </rPh>
    <rPh sb="96" eb="97">
      <t>コロ</t>
    </rPh>
    <rPh sb="98" eb="100">
      <t>ユウソウ</t>
    </rPh>
    <rPh sb="102" eb="104">
      <t>チュウモン</t>
    </rPh>
    <rPh sb="104" eb="106">
      <t>カクテイ</t>
    </rPh>
    <rPh sb="106" eb="108">
      <t>フリコミ</t>
    </rPh>
    <rPh sb="130" eb="132">
      <t>ナエギ</t>
    </rPh>
    <rPh sb="133" eb="135">
      <t>シテイ</t>
    </rPh>
    <rPh sb="135" eb="137">
      <t>コウザ</t>
    </rPh>
    <rPh sb="139" eb="141">
      <t>ダイキン</t>
    </rPh>
    <rPh sb="141" eb="143">
      <t>フリコミ</t>
    </rPh>
    <rPh sb="144" eb="146">
      <t>カクニン</t>
    </rPh>
    <rPh sb="152" eb="154">
      <t>ゲンチ</t>
    </rPh>
    <rPh sb="155" eb="158">
      <t>カイシ</t>
    </rPh>
    <rPh sb="159" eb="161">
      <t>ソウゴウ</t>
    </rPh>
    <rPh sb="161" eb="163">
      <t>ノウギョウ</t>
    </rPh>
    <rPh sb="163" eb="165">
      <t>ギジュツ</t>
    </rPh>
    <rPh sb="176" eb="178">
      <t>ヒキワタ</t>
    </rPh>
    <rPh sb="185" eb="187">
      <t>ヒキワタ</t>
    </rPh>
    <rPh sb="188" eb="189">
      <t>ビ</t>
    </rPh>
    <rPh sb="201" eb="203">
      <t>ヨテイ</t>
    </rPh>
    <rPh sb="210" eb="212">
      <t>ショウサイ</t>
    </rPh>
    <rPh sb="225" eb="227">
      <t>チュウモン</t>
    </rPh>
    <rPh sb="241" eb="243">
      <t>シテイ</t>
    </rPh>
    <phoneticPr fontId="1"/>
  </si>
  <si>
    <t>☆お客様へ
ご注文の目的：該当項目の前のセルをクリックして●を選択して下さい</t>
    <rPh sb="2" eb="4">
      <t>キャクサマ</t>
    </rPh>
    <rPh sb="7" eb="9">
      <t>チュウモン</t>
    </rPh>
    <rPh sb="10" eb="12">
      <t>モクテキ</t>
    </rPh>
    <rPh sb="13" eb="15">
      <t>ガイトウ</t>
    </rPh>
    <rPh sb="15" eb="17">
      <t>コウモク</t>
    </rPh>
    <rPh sb="18" eb="19">
      <t>マエ</t>
    </rPh>
    <rPh sb="31" eb="33">
      <t>センタク</t>
    </rPh>
    <rPh sb="35" eb="36">
      <t>クダ</t>
    </rPh>
    <phoneticPr fontId="1"/>
  </si>
  <si>
    <t>等級 (苗)</t>
    <rPh sb="0" eb="1">
      <t>ナド</t>
    </rPh>
    <rPh sb="1" eb="2">
      <t>キュウ</t>
    </rPh>
    <rPh sb="4" eb="5">
      <t>ナエ</t>
    </rPh>
    <phoneticPr fontId="1"/>
  </si>
  <si>
    <t>数量 （本）</t>
    <rPh sb="0" eb="1">
      <t>スウ</t>
    </rPh>
    <rPh sb="1" eb="2">
      <t>リョウ</t>
    </rPh>
    <rPh sb="4" eb="5">
      <t>ホン</t>
    </rPh>
    <phoneticPr fontId="1"/>
  </si>
  <si>
    <t>金額〈税別〉 (円)</t>
    <rPh sb="0" eb="2">
      <t>キンガク</t>
    </rPh>
    <rPh sb="3" eb="5">
      <t>ゼイベツ</t>
    </rPh>
    <rPh sb="8" eb="9">
      <t>エン</t>
    </rPh>
    <phoneticPr fontId="1"/>
  </si>
  <si>
    <t>単価 （円）</t>
    <rPh sb="0" eb="1">
      <t>タン</t>
    </rPh>
    <rPh sb="1" eb="2">
      <t>アタイ</t>
    </rPh>
    <rPh sb="4" eb="5">
      <t>エン</t>
    </rPh>
    <phoneticPr fontId="1"/>
  </si>
  <si>
    <t xml:space="preserve"> 小　　計</t>
    <rPh sb="1" eb="2">
      <t>ショウ</t>
    </rPh>
    <rPh sb="4" eb="5">
      <t>ケイ</t>
    </rPh>
    <phoneticPr fontId="1"/>
  </si>
  <si>
    <t>＜等級/単価(税別)＞　特上苗：2,200円、上苗：1,800円、中苗：1,400円</t>
    <rPh sb="4" eb="6">
      <t>タンカ</t>
    </rPh>
    <rPh sb="8" eb="9">
      <t>ベツ</t>
    </rPh>
    <rPh sb="21" eb="22">
      <t>エン</t>
    </rPh>
    <rPh sb="31" eb="32">
      <t>エン</t>
    </rPh>
    <rPh sb="41" eb="42">
      <t>エン</t>
    </rPh>
    <phoneticPr fontId="1"/>
  </si>
  <si>
    <r>
      <t>住所のセルに、</t>
    </r>
    <r>
      <rPr>
        <b/>
        <strike/>
        <sz val="11"/>
        <color rgb="FFFF0000"/>
        <rFont val="ＭＳ Ｐゴシック"/>
        <family val="3"/>
        <charset val="128"/>
        <scheme val="minor"/>
      </rPr>
      <t>ひらがなモード</t>
    </r>
    <r>
      <rPr>
        <strike/>
        <sz val="11"/>
        <color theme="1"/>
        <rFont val="ＭＳ Ｐゴシック"/>
        <family val="3"/>
        <charset val="128"/>
        <scheme val="minor"/>
      </rPr>
      <t>で、郵便番号をハイフン入りで入力し、「スペース」キーを２回押し、住所の変換候補を選択</t>
    </r>
    <rPh sb="0" eb="2">
      <t>ジュウショ</t>
    </rPh>
    <rPh sb="16" eb="18">
      <t>ユウビン</t>
    </rPh>
    <rPh sb="18" eb="20">
      <t>バンゴウ</t>
    </rPh>
    <rPh sb="25" eb="26">
      <t>イ</t>
    </rPh>
    <rPh sb="28" eb="30">
      <t>ニュウリョク</t>
    </rPh>
    <rPh sb="42" eb="43">
      <t>カイ</t>
    </rPh>
    <rPh sb="43" eb="44">
      <t>オ</t>
    </rPh>
    <rPh sb="46" eb="48">
      <t>ジュウショ</t>
    </rPh>
    <rPh sb="49" eb="51">
      <t>ヘンカン</t>
    </rPh>
    <rPh sb="51" eb="53">
      <t>コウホ</t>
    </rPh>
    <rPh sb="54" eb="56">
      <t>センタク</t>
    </rPh>
    <phoneticPr fontId="1"/>
  </si>
  <si>
    <t>☆お客様へ
ご注文の目的：いずれかに○印を付けて下さい</t>
    <rPh sb="2" eb="4">
      <t>キャクサマ</t>
    </rPh>
    <rPh sb="7" eb="9">
      <t>チュウモン</t>
    </rPh>
    <rPh sb="10" eb="12">
      <t>モクテキ</t>
    </rPh>
    <rPh sb="19" eb="20">
      <t>シルシ</t>
    </rPh>
    <rPh sb="21" eb="22">
      <t>ツ</t>
    </rPh>
    <rPh sb="24" eb="2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</si>
</sst>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,##0_);[Red]\(#,##0\)"/>
    <numFmt numFmtId="178" formatCode="[&lt;=999]000;[&lt;=9999]000\-00;000\-0000"/>
    <numFmt numFmtId="179" formatCode="0&quot;月&quot;"/>
    <numFmt numFmtId="180" formatCode="0&quot;日&quot;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002060"/>
      <name val="ＭＳ Ｐゴシック"/>
      <family val="2"/>
      <charset val="128"/>
      <scheme val="minor"/>
    </font>
    <font>
      <sz val="9"/>
      <color rgb="FF002060"/>
      <name val="ＭＳ Ｐゴシック"/>
      <family val="3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sz val="9"/>
      <color indexed="10"/>
      <name val="MS P 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b/>
      <sz val="18"/>
      <name val="ＭＳ Ｐゴシック"/>
      <family val="3"/>
      <charset val="128"/>
      <scheme val="minor"/>
    </font>
    <font>
      <b/>
      <u/>
      <sz val="18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trike/>
      <sz val="11"/>
      <color theme="1"/>
      <name val="ＭＳ Ｐゴシック"/>
      <family val="2"/>
      <charset val="128"/>
      <scheme val="minor"/>
    </font>
    <font>
      <b/>
      <strike/>
      <sz val="11"/>
      <color rgb="FFFF000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4" xfId="0" applyFont="1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5" borderId="60" xfId="0" applyFill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0" fontId="0" fillId="6" borderId="61" xfId="0" applyFill="1" applyBorder="1" applyAlignment="1">
      <alignment horizontal="center" vertical="center"/>
    </xf>
    <xf numFmtId="0" fontId="20" fillId="5" borderId="62" xfId="0" applyFont="1" applyFill="1" applyBorder="1" applyAlignment="1">
      <alignment horizontal="center" vertical="center"/>
    </xf>
    <xf numFmtId="0" fontId="18" fillId="6" borderId="61" xfId="0" applyFont="1" applyFill="1" applyBorder="1" applyAlignment="1">
      <alignment horizontal="center" vertical="center"/>
    </xf>
    <xf numFmtId="0" fontId="18" fillId="5" borderId="63" xfId="0" applyFont="1" applyFill="1" applyBorder="1" applyAlignment="1">
      <alignment horizontal="center" vertical="center"/>
    </xf>
    <xf numFmtId="178" fontId="0" fillId="0" borderId="5" xfId="0" applyNumberFormat="1" applyBorder="1" applyAlignment="1">
      <alignment horizontal="left" vertical="center"/>
    </xf>
    <xf numFmtId="176" fontId="8" fillId="3" borderId="47" xfId="0" applyNumberFormat="1" applyFont="1" applyFill="1" applyBorder="1">
      <alignment vertical="center"/>
    </xf>
    <xf numFmtId="176" fontId="8" fillId="0" borderId="65" xfId="0" applyNumberFormat="1" applyFont="1" applyBorder="1">
      <alignment vertical="center"/>
    </xf>
    <xf numFmtId="176" fontId="0" fillId="4" borderId="31" xfId="0" applyNumberFormat="1" applyFill="1" applyBorder="1">
      <alignment vertical="center"/>
    </xf>
    <xf numFmtId="179" fontId="7" fillId="0" borderId="28" xfId="0" applyNumberFormat="1" applyFont="1" applyBorder="1" applyAlignment="1">
      <alignment horizontal="right" vertical="center"/>
    </xf>
    <xf numFmtId="180" fontId="7" fillId="0" borderId="29" xfId="0" applyNumberFormat="1" applyFont="1" applyBorder="1" applyAlignment="1">
      <alignment horizontal="right" vertical="center"/>
    </xf>
    <xf numFmtId="0" fontId="0" fillId="4" borderId="7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9" fillId="4" borderId="71" xfId="0" applyFont="1" applyFill="1" applyBorder="1" applyAlignment="1">
      <alignment horizontal="center" vertical="center"/>
    </xf>
    <xf numFmtId="0" fontId="0" fillId="4" borderId="73" xfId="0" applyFill="1" applyBorder="1">
      <alignment vertical="center"/>
    </xf>
    <xf numFmtId="0" fontId="0" fillId="4" borderId="32" xfId="0" applyFill="1" applyBorder="1">
      <alignment vertical="center"/>
    </xf>
    <xf numFmtId="0" fontId="0" fillId="4" borderId="33" xfId="0" applyFill="1" applyBorder="1">
      <alignment vertical="center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0" fontId="0" fillId="4" borderId="74" xfId="0" applyFill="1" applyBorder="1">
      <alignment vertical="center"/>
    </xf>
    <xf numFmtId="0" fontId="0" fillId="4" borderId="50" xfId="0" applyFill="1" applyBorder="1">
      <alignment vertical="center"/>
    </xf>
    <xf numFmtId="0" fontId="0" fillId="4" borderId="51" xfId="0" applyFill="1" applyBorder="1">
      <alignment vertical="center"/>
    </xf>
    <xf numFmtId="0" fontId="9" fillId="4" borderId="72" xfId="0" applyFont="1" applyFill="1" applyBorder="1">
      <alignment vertical="center"/>
    </xf>
    <xf numFmtId="0" fontId="0" fillId="4" borderId="68" xfId="0" applyFill="1" applyBorder="1">
      <alignment vertical="center"/>
    </xf>
    <xf numFmtId="0" fontId="0" fillId="4" borderId="69" xfId="0" applyFill="1" applyBorder="1">
      <alignment vertical="center"/>
    </xf>
    <xf numFmtId="0" fontId="9" fillId="4" borderId="65" xfId="0" applyFont="1" applyFill="1" applyBorder="1" applyAlignment="1">
      <alignment horizontal="center" vertical="center" shrinkToFit="1"/>
    </xf>
    <xf numFmtId="0" fontId="9" fillId="4" borderId="77" xfId="0" applyFont="1" applyFill="1" applyBorder="1" applyAlignment="1">
      <alignment horizontal="center" vertical="center"/>
    </xf>
    <xf numFmtId="176" fontId="8" fillId="4" borderId="42" xfId="0" applyNumberFormat="1" applyFont="1" applyFill="1" applyBorder="1">
      <alignment vertical="center"/>
    </xf>
    <xf numFmtId="0" fontId="9" fillId="4" borderId="75" xfId="0" applyFont="1" applyFill="1" applyBorder="1" applyAlignment="1">
      <alignment horizontal="center" vertical="center"/>
    </xf>
    <xf numFmtId="176" fontId="8" fillId="7" borderId="57" xfId="0" applyNumberFormat="1" applyFont="1" applyFill="1" applyBorder="1">
      <alignment vertical="center"/>
    </xf>
    <xf numFmtId="176" fontId="8" fillId="7" borderId="47" xfId="0" applyNumberFormat="1" applyFont="1" applyFill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81" xfId="0" applyBorder="1">
      <alignment vertical="center"/>
    </xf>
    <xf numFmtId="0" fontId="0" fillId="0" borderId="82" xfId="0" applyBorder="1" applyAlignment="1">
      <alignment horizontal="center" vertical="center" shrinkToFit="1"/>
    </xf>
    <xf numFmtId="0" fontId="30" fillId="0" borderId="0" xfId="0" applyFont="1">
      <alignment vertical="center"/>
    </xf>
    <xf numFmtId="176" fontId="8" fillId="4" borderId="2" xfId="0" applyNumberFormat="1" applyFont="1" applyFill="1" applyBorder="1">
      <alignment vertical="center"/>
    </xf>
    <xf numFmtId="0" fontId="31" fillId="0" borderId="0" xfId="0" applyFont="1" applyAlignment="1">
      <alignment horizontal="right" vertical="center"/>
    </xf>
    <xf numFmtId="0" fontId="0" fillId="0" borderId="2" xfId="0" applyBorder="1">
      <alignment vertical="center"/>
    </xf>
    <xf numFmtId="176" fontId="8" fillId="2" borderId="90" xfId="0" applyNumberFormat="1" applyFont="1" applyFill="1" applyBorder="1">
      <alignment vertical="center"/>
    </xf>
    <xf numFmtId="0" fontId="16" fillId="0" borderId="19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4" borderId="2" xfId="0" applyNumberFormat="1" applyFont="1" applyFill="1" applyBorder="1">
      <alignment vertical="center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0" fontId="9" fillId="4" borderId="75" xfId="0" applyFont="1" applyFill="1" applyBorder="1" applyAlignment="1">
      <alignment horizontal="center" vertical="center"/>
    </xf>
    <xf numFmtId="0" fontId="0" fillId="4" borderId="74" xfId="0" applyFill="1" applyBorder="1">
      <alignment vertical="center"/>
    </xf>
    <xf numFmtId="0" fontId="0" fillId="4" borderId="50" xfId="0" applyFill="1" applyBorder="1">
      <alignment vertical="center"/>
    </xf>
    <xf numFmtId="0" fontId="0" fillId="4" borderId="51" xfId="0" applyFill="1" applyBorder="1">
      <alignment vertical="center"/>
    </xf>
    <xf numFmtId="176" fontId="8" fillId="3" borderId="47" xfId="0" applyNumberFormat="1" applyFont="1" applyFill="1" applyBorder="1">
      <alignment vertical="center"/>
    </xf>
    <xf numFmtId="176" fontId="8" fillId="2" borderId="90" xfId="0" applyNumberFormat="1" applyFont="1" applyFill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6" fontId="8" fillId="7" borderId="58" xfId="0" applyNumberFormat="1" applyFont="1" applyFill="1" applyBorder="1">
      <alignment vertical="center"/>
    </xf>
    <xf numFmtId="0" fontId="0" fillId="7" borderId="56" xfId="0" applyFill="1" applyBorder="1">
      <alignment vertical="center"/>
    </xf>
    <xf numFmtId="176" fontId="8" fillId="3" borderId="46" xfId="0" applyNumberFormat="1" applyFont="1" applyFill="1" applyBorder="1">
      <alignment vertical="center"/>
    </xf>
    <xf numFmtId="176" fontId="8" fillId="3" borderId="44" xfId="0" applyNumberFormat="1" applyFont="1" applyFill="1" applyBorder="1">
      <alignment vertical="center"/>
    </xf>
    <xf numFmtId="176" fontId="8" fillId="3" borderId="47" xfId="0" applyNumberFormat="1" applyFont="1" applyFill="1" applyBorder="1">
      <alignment vertical="center"/>
    </xf>
    <xf numFmtId="176" fontId="8" fillId="3" borderId="48" xfId="0" applyNumberFormat="1" applyFont="1" applyFill="1" applyBorder="1">
      <alignment vertical="center"/>
    </xf>
    <xf numFmtId="0" fontId="4" fillId="2" borderId="89" xfId="0" applyFont="1" applyFill="1" applyBorder="1" applyAlignment="1">
      <alignment horizontal="center" vertical="center"/>
    </xf>
    <xf numFmtId="0" fontId="8" fillId="2" borderId="88" xfId="0" applyFont="1" applyFill="1" applyBorder="1" applyAlignment="1">
      <alignment horizontal="center" vertical="center"/>
    </xf>
    <xf numFmtId="176" fontId="8" fillId="2" borderId="89" xfId="0" applyNumberFormat="1" applyFont="1" applyFill="1" applyBorder="1">
      <alignment vertical="center"/>
    </xf>
    <xf numFmtId="176" fontId="8" fillId="2" borderId="0" xfId="0" applyNumberFormat="1" applyFont="1" applyFill="1" applyBorder="1">
      <alignment vertical="center"/>
    </xf>
    <xf numFmtId="176" fontId="8" fillId="2" borderId="90" xfId="0" applyNumberFormat="1" applyFont="1" applyFill="1" applyBorder="1">
      <alignment vertical="center"/>
    </xf>
    <xf numFmtId="176" fontId="8" fillId="2" borderId="91" xfId="0" applyNumberFormat="1" applyFont="1" applyFill="1" applyBorder="1">
      <alignment vertical="center"/>
    </xf>
    <xf numFmtId="0" fontId="8" fillId="0" borderId="20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0" fontId="9" fillId="4" borderId="75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33" fillId="4" borderId="0" xfId="0" applyFont="1" applyFill="1" applyAlignment="1">
      <alignment vertical="center" wrapText="1"/>
    </xf>
    <xf numFmtId="0" fontId="35" fillId="4" borderId="0" xfId="0" applyFont="1" applyFill="1" applyAlignment="1">
      <alignment vertical="center" wrapText="1"/>
    </xf>
    <xf numFmtId="0" fontId="35" fillId="4" borderId="8" xfId="0" applyFont="1" applyFill="1" applyBorder="1" applyAlignment="1">
      <alignment vertical="center" wrapText="1"/>
    </xf>
    <xf numFmtId="0" fontId="35" fillId="4" borderId="73" xfId="0" applyFont="1" applyFill="1" applyBorder="1">
      <alignment vertical="center"/>
    </xf>
    <xf numFmtId="0" fontId="35" fillId="4" borderId="32" xfId="0" applyFont="1" applyFill="1" applyBorder="1">
      <alignment vertical="center"/>
    </xf>
    <xf numFmtId="0" fontId="35" fillId="4" borderId="33" xfId="0" applyFont="1" applyFill="1" applyBorder="1">
      <alignment vertical="center"/>
    </xf>
    <xf numFmtId="0" fontId="0" fillId="4" borderId="74" xfId="0" applyFill="1" applyBorder="1">
      <alignment vertical="center"/>
    </xf>
    <xf numFmtId="0" fontId="0" fillId="4" borderId="50" xfId="0" applyFill="1" applyBorder="1">
      <alignment vertical="center"/>
    </xf>
    <xf numFmtId="0" fontId="0" fillId="4" borderId="51" xfId="0" applyFill="1" applyBorder="1">
      <alignment vertical="center"/>
    </xf>
    <xf numFmtId="0" fontId="32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176" fontId="8" fillId="4" borderId="13" xfId="0" applyNumberFormat="1" applyFont="1" applyFill="1" applyBorder="1">
      <alignment vertical="center"/>
    </xf>
    <xf numFmtId="176" fontId="8" fillId="4" borderId="3" xfId="0" applyNumberFormat="1" applyFont="1" applyFill="1" applyBorder="1">
      <alignment vertical="center"/>
    </xf>
    <xf numFmtId="176" fontId="8" fillId="4" borderId="78" xfId="0" applyNumberFormat="1" applyFont="1" applyFill="1" applyBorder="1">
      <alignment vertical="center"/>
    </xf>
    <xf numFmtId="176" fontId="8" fillId="4" borderId="68" xfId="0" applyNumberFormat="1" applyFont="1" applyFill="1" applyBorder="1">
      <alignment vertical="center"/>
    </xf>
    <xf numFmtId="0" fontId="0" fillId="0" borderId="35" xfId="0" quotePrefix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34" xfId="0" applyNumberFormat="1" applyFont="1" applyBorder="1">
      <alignment vertical="center"/>
    </xf>
    <xf numFmtId="176" fontId="4" fillId="0" borderId="29" xfId="0" applyNumberFormat="1" applyFont="1" applyBorder="1">
      <alignment vertical="center"/>
    </xf>
    <xf numFmtId="0" fontId="0" fillId="0" borderId="17" xfId="0" quotePrefix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29" xfId="0" applyFont="1" applyBorder="1">
      <alignment vertical="center"/>
    </xf>
    <xf numFmtId="176" fontId="8" fillId="4" borderId="2" xfId="0" applyNumberFormat="1" applyFont="1" applyFill="1" applyBorder="1">
      <alignment vertical="center"/>
    </xf>
    <xf numFmtId="176" fontId="8" fillId="4" borderId="26" xfId="0" applyNumberFormat="1" applyFont="1" applyFill="1" applyBorder="1">
      <alignment vertical="center"/>
    </xf>
    <xf numFmtId="176" fontId="8" fillId="4" borderId="31" xfId="0" applyNumberFormat="1" applyFont="1" applyFill="1" applyBorder="1">
      <alignment vertical="center"/>
    </xf>
    <xf numFmtId="176" fontId="8" fillId="4" borderId="79" xfId="0" applyNumberFormat="1" applyFont="1" applyFill="1" applyBorder="1">
      <alignment vertical="center"/>
    </xf>
    <xf numFmtId="0" fontId="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177" fontId="4" fillId="0" borderId="28" xfId="0" applyNumberFormat="1" applyFont="1" applyBorder="1">
      <alignment vertical="center"/>
    </xf>
    <xf numFmtId="177" fontId="4" fillId="0" borderId="29" xfId="0" applyNumberFormat="1" applyFont="1" applyBorder="1">
      <alignment vertical="center"/>
    </xf>
    <xf numFmtId="0" fontId="9" fillId="0" borderId="53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33" xfId="0" applyFont="1" applyBorder="1">
      <alignment vertical="center"/>
    </xf>
    <xf numFmtId="0" fontId="17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84" xfId="0" applyFont="1" applyBorder="1" applyAlignment="1">
      <alignment vertical="center" shrinkToFit="1"/>
    </xf>
    <xf numFmtId="0" fontId="18" fillId="0" borderId="83" xfId="0" applyFont="1" applyBorder="1" applyAlignment="1">
      <alignment vertical="center" shrinkToFit="1"/>
    </xf>
    <xf numFmtId="0" fontId="14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13" fillId="0" borderId="80" xfId="0" applyFont="1" applyBorder="1" applyAlignment="1">
      <alignment horizontal="center" vertical="center" shrinkToFit="1"/>
    </xf>
    <xf numFmtId="0" fontId="0" fillId="0" borderId="8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4" fillId="7" borderId="46" xfId="0" applyFont="1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176" fontId="8" fillId="7" borderId="46" xfId="0" applyNumberFormat="1" applyFont="1" applyFill="1" applyBorder="1">
      <alignment vertical="center"/>
    </xf>
    <xf numFmtId="0" fontId="0" fillId="7" borderId="45" xfId="0" applyFill="1" applyBorder="1">
      <alignment vertical="center"/>
    </xf>
    <xf numFmtId="0" fontId="0" fillId="7" borderId="59" xfId="0" applyFill="1" applyBorder="1">
      <alignment vertical="center"/>
    </xf>
    <xf numFmtId="0" fontId="8" fillId="0" borderId="1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14" fillId="3" borderId="43" xfId="0" applyFont="1" applyFill="1" applyBorder="1">
      <alignment vertical="center"/>
    </xf>
    <xf numFmtId="0" fontId="14" fillId="3" borderId="44" xfId="0" applyFont="1" applyFill="1" applyBorder="1">
      <alignment vertical="center"/>
    </xf>
    <xf numFmtId="0" fontId="0" fillId="3" borderId="45" xfId="0" applyFill="1" applyBorder="1">
      <alignment vertical="center"/>
    </xf>
    <xf numFmtId="0" fontId="4" fillId="3" borderId="46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14" fillId="2" borderId="7" xfId="0" applyFont="1" applyFill="1" applyBorder="1">
      <alignment vertical="center"/>
    </xf>
    <xf numFmtId="0" fontId="14" fillId="2" borderId="0" xfId="0" applyFont="1" applyFill="1" applyBorder="1">
      <alignment vertical="center"/>
    </xf>
    <xf numFmtId="0" fontId="0" fillId="0" borderId="88" xfId="0" applyBorder="1">
      <alignment vertical="center"/>
    </xf>
    <xf numFmtId="0" fontId="0" fillId="7" borderId="92" xfId="0" applyFill="1" applyBorder="1">
      <alignment vertical="center"/>
    </xf>
    <xf numFmtId="0" fontId="4" fillId="7" borderId="58" xfId="0" applyFont="1" applyFill="1" applyBorder="1" applyAlignment="1">
      <alignment horizontal="center" vertical="center"/>
    </xf>
    <xf numFmtId="0" fontId="0" fillId="7" borderId="56" xfId="0" applyFill="1" applyBorder="1" applyAlignment="1">
      <alignment horizontal="center" vertical="center"/>
    </xf>
    <xf numFmtId="0" fontId="21" fillId="7" borderId="43" xfId="0" applyFont="1" applyFill="1" applyBorder="1">
      <alignment vertical="center"/>
    </xf>
    <xf numFmtId="0" fontId="21" fillId="7" borderId="44" xfId="0" applyFont="1" applyFill="1" applyBorder="1">
      <alignment vertical="center"/>
    </xf>
    <xf numFmtId="0" fontId="22" fillId="7" borderId="44" xfId="0" applyFont="1" applyFill="1" applyBorder="1">
      <alignment vertical="center"/>
    </xf>
    <xf numFmtId="0" fontId="22" fillId="7" borderId="45" xfId="0" applyFont="1" applyFill="1" applyBorder="1">
      <alignment vertical="center"/>
    </xf>
    <xf numFmtId="0" fontId="21" fillId="7" borderId="54" xfId="0" applyFont="1" applyFill="1" applyBorder="1">
      <alignment vertical="center"/>
    </xf>
    <xf numFmtId="0" fontId="21" fillId="7" borderId="55" xfId="0" applyFont="1" applyFill="1" applyBorder="1">
      <alignment vertical="center"/>
    </xf>
    <xf numFmtId="0" fontId="22" fillId="7" borderId="55" xfId="0" applyFont="1" applyFill="1" applyBorder="1">
      <alignment vertical="center"/>
    </xf>
    <xf numFmtId="0" fontId="22" fillId="7" borderId="56" xfId="0" applyFont="1" applyFill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8" fillId="5" borderId="64" xfId="0" applyFont="1" applyFill="1" applyBorder="1" applyAlignment="1">
      <alignment horizontal="center" vertical="center"/>
    </xf>
    <xf numFmtId="0" fontId="18" fillId="5" borderId="28" xfId="0" applyFont="1" applyFill="1" applyBorder="1" applyAlignment="1">
      <alignment horizontal="center" vertical="center"/>
    </xf>
    <xf numFmtId="0" fontId="18" fillId="5" borderId="29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vertical="top" wrapText="1"/>
    </xf>
    <xf numFmtId="0" fontId="24" fillId="5" borderId="5" xfId="0" applyFont="1" applyFill="1" applyBorder="1" applyAlignment="1">
      <alignment vertical="top" wrapText="1"/>
    </xf>
    <xf numFmtId="0" fontId="25" fillId="5" borderId="5" xfId="0" applyFont="1" applyFill="1" applyBorder="1" applyAlignment="1">
      <alignment vertical="top"/>
    </xf>
    <xf numFmtId="0" fontId="25" fillId="5" borderId="6" xfId="0" applyFont="1" applyFill="1" applyBorder="1" applyAlignment="1">
      <alignment vertical="top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21" fillId="4" borderId="85" xfId="0" applyFont="1" applyFill="1" applyBorder="1" applyAlignment="1">
      <alignment vertical="center" shrinkToFit="1"/>
    </xf>
    <xf numFmtId="0" fontId="21" fillId="4" borderId="3" xfId="0" applyFont="1" applyFill="1" applyBorder="1" applyAlignment="1">
      <alignment vertical="center" shrinkToFit="1"/>
    </xf>
    <xf numFmtId="0" fontId="22" fillId="4" borderId="3" xfId="0" applyFont="1" applyFill="1" applyBorder="1" applyAlignment="1">
      <alignment vertical="center" shrinkToFit="1"/>
    </xf>
    <xf numFmtId="0" fontId="22" fillId="0" borderId="86" xfId="0" applyFont="1" applyBorder="1" applyAlignment="1">
      <alignment vertical="center" shrinkToFit="1"/>
    </xf>
    <xf numFmtId="0" fontId="4" fillId="4" borderId="13" xfId="0" applyFont="1" applyFill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66" xfId="0" applyFont="1" applyBorder="1" applyAlignment="1">
      <alignment horizontal="left" vertical="center"/>
    </xf>
    <xf numFmtId="0" fontId="21" fillId="4" borderId="67" xfId="0" applyFont="1" applyFill="1" applyBorder="1" applyAlignment="1">
      <alignment vertical="center" shrinkToFit="1"/>
    </xf>
    <xf numFmtId="0" fontId="21" fillId="4" borderId="68" xfId="0" applyFont="1" applyFill="1" applyBorder="1" applyAlignment="1">
      <alignment vertical="center" shrinkToFit="1"/>
    </xf>
    <xf numFmtId="0" fontId="22" fillId="4" borderId="68" xfId="0" applyFont="1" applyFill="1" applyBorder="1" applyAlignment="1">
      <alignment vertical="center" shrinkToFit="1"/>
    </xf>
    <xf numFmtId="0" fontId="22" fillId="0" borderId="66" xfId="0" applyFont="1" applyBorder="1" applyAlignment="1">
      <alignment vertical="center" shrinkToFit="1"/>
    </xf>
    <xf numFmtId="0" fontId="4" fillId="4" borderId="78" xfId="0" applyFont="1" applyFill="1" applyBorder="1" applyAlignment="1">
      <alignment horizontal="center" vertical="center"/>
    </xf>
    <xf numFmtId="0" fontId="8" fillId="4" borderId="66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vertical="center" shrinkToFit="1"/>
    </xf>
    <xf numFmtId="0" fontId="21" fillId="4" borderId="1" xfId="0" applyFont="1" applyFill="1" applyBorder="1" applyAlignment="1">
      <alignment vertical="center" shrinkToFit="1"/>
    </xf>
    <xf numFmtId="0" fontId="22" fillId="4" borderId="1" xfId="0" applyFont="1" applyFill="1" applyBorder="1" applyAlignment="1">
      <alignment vertical="center" shrinkToFit="1"/>
    </xf>
    <xf numFmtId="0" fontId="22" fillId="0" borderId="41" xfId="0" applyFont="1" applyBorder="1" applyAlignment="1">
      <alignment vertical="center" shrinkToFit="1"/>
    </xf>
    <xf numFmtId="0" fontId="4" fillId="4" borderId="15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20" fillId="0" borderId="93" xfId="0" applyFont="1" applyFill="1" applyBorder="1" applyAlignment="1">
      <alignment horizontal="center" vertical="center"/>
    </xf>
    <xf numFmtId="176" fontId="36" fillId="0" borderId="65" xfId="0" applyNumberFormat="1" applyFont="1" applyBorder="1">
      <alignment vertical="center"/>
    </xf>
    <xf numFmtId="176" fontId="36" fillId="0" borderId="34" xfId="0" applyNumberFormat="1" applyFont="1" applyBorder="1">
      <alignment vertical="center"/>
    </xf>
    <xf numFmtId="0" fontId="36" fillId="0" borderId="29" xfId="0" applyFont="1" applyBorder="1">
      <alignment vertical="center"/>
    </xf>
    <xf numFmtId="176" fontId="36" fillId="0" borderId="29" xfId="0" applyNumberFormat="1" applyFont="1" applyBorder="1">
      <alignment vertical="center"/>
    </xf>
    <xf numFmtId="177" fontId="36" fillId="0" borderId="28" xfId="0" applyNumberFormat="1" applyFont="1" applyBorder="1">
      <alignment vertical="center"/>
    </xf>
    <xf numFmtId="177" fontId="36" fillId="0" borderId="29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0000FF"/>
      <color rgb="FFCCFFCC"/>
      <color rgb="FFCCECFF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37"/>
  <sheetViews>
    <sheetView tabSelected="1" view="pageBreakPreview" zoomScaleNormal="100" zoomScaleSheetLayoutView="100" workbookViewId="0">
      <selection sqref="A1:M1"/>
    </sheetView>
  </sheetViews>
  <sheetFormatPr defaultRowHeight="13.2"/>
  <cols>
    <col min="1" max="1" width="9.77734375" customWidth="1"/>
    <col min="2" max="2" width="3.77734375" customWidth="1"/>
    <col min="3" max="3" width="8.44140625" customWidth="1"/>
    <col min="4" max="4" width="3.77734375" customWidth="1"/>
    <col min="5" max="5" width="11.21875" customWidth="1"/>
    <col min="6" max="6" width="3.77734375" customWidth="1"/>
    <col min="7" max="8" width="4.21875" customWidth="1"/>
    <col min="9" max="9" width="10" customWidth="1"/>
    <col min="10" max="13" width="7.77734375" customWidth="1"/>
  </cols>
  <sheetData>
    <row r="1" spans="1:24" ht="25.5" customHeight="1">
      <c r="A1" s="142" t="s">
        <v>37</v>
      </c>
      <c r="B1" s="142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24" ht="10.199999999999999" customHeight="1" thickBot="1">
      <c r="A2" s="56"/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4" ht="18" customHeight="1" thickBot="1">
      <c r="A3" s="19"/>
      <c r="B3" s="19"/>
      <c r="C3" s="20"/>
      <c r="D3" s="20"/>
      <c r="E3" s="20"/>
      <c r="F3" s="20"/>
      <c r="G3" s="20"/>
      <c r="H3" s="20"/>
      <c r="I3" s="20"/>
      <c r="J3" s="20"/>
      <c r="K3" s="7" t="s">
        <v>5</v>
      </c>
      <c r="L3" s="33"/>
      <c r="M3" s="34"/>
    </row>
    <row r="4" spans="1:24" ht="10.95" customHeight="1">
      <c r="C4" s="4"/>
      <c r="D4" s="4"/>
      <c r="E4" s="5"/>
      <c r="F4" s="5"/>
      <c r="G4" s="5"/>
      <c r="H4" s="5"/>
      <c r="I4" s="5"/>
      <c r="J4" s="5"/>
    </row>
    <row r="5" spans="1:24" ht="23.25" customHeight="1">
      <c r="C5" s="4"/>
      <c r="D5" s="4"/>
      <c r="E5" s="5"/>
      <c r="F5" s="5"/>
      <c r="G5" s="5"/>
      <c r="H5" s="5"/>
      <c r="I5" s="5"/>
      <c r="K5" s="8"/>
      <c r="L5" s="9"/>
      <c r="M5" s="62" t="s">
        <v>49</v>
      </c>
    </row>
    <row r="6" spans="1:24" ht="21.6" thickBot="1">
      <c r="A6" s="60" t="s">
        <v>41</v>
      </c>
      <c r="B6" s="10"/>
      <c r="M6" s="16" t="s">
        <v>47</v>
      </c>
    </row>
    <row r="7" spans="1:24" ht="21.6" thickBot="1">
      <c r="K7" s="1"/>
      <c r="M7" s="16" t="s">
        <v>48</v>
      </c>
      <c r="O7" s="50" t="s">
        <v>25</v>
      </c>
    </row>
    <row r="8" spans="1:24" ht="3" customHeight="1" thickBot="1">
      <c r="O8" s="35"/>
      <c r="P8" s="36"/>
      <c r="Q8" s="36"/>
      <c r="R8" s="36"/>
      <c r="S8" s="36"/>
      <c r="T8" s="36"/>
      <c r="U8" s="36"/>
      <c r="V8" s="36"/>
      <c r="W8" s="36"/>
      <c r="X8" s="37"/>
    </row>
    <row r="9" spans="1:24" ht="16.5" customHeight="1">
      <c r="A9" s="144" t="s">
        <v>0</v>
      </c>
      <c r="B9" s="154" t="s">
        <v>10</v>
      </c>
      <c r="C9" s="156"/>
      <c r="D9" s="154"/>
      <c r="E9" s="155"/>
      <c r="F9" s="155"/>
      <c r="G9" s="156"/>
      <c r="H9" s="29"/>
      <c r="I9" s="146"/>
      <c r="J9" s="146"/>
      <c r="K9" s="146"/>
      <c r="L9" s="146"/>
      <c r="M9" s="147"/>
      <c r="O9" s="38" t="s">
        <v>20</v>
      </c>
      <c r="P9" s="98" t="s">
        <v>21</v>
      </c>
      <c r="Q9" s="98"/>
      <c r="R9" s="98"/>
      <c r="S9" s="98"/>
      <c r="T9" s="98"/>
      <c r="U9" s="98"/>
      <c r="V9" s="98"/>
      <c r="W9" s="98"/>
      <c r="X9" s="99"/>
    </row>
    <row r="10" spans="1:24" ht="3.6" customHeight="1">
      <c r="A10" s="145"/>
      <c r="B10" s="157"/>
      <c r="C10" s="159"/>
      <c r="D10" s="157"/>
      <c r="E10" s="158"/>
      <c r="F10" s="158"/>
      <c r="G10" s="159"/>
      <c r="H10" s="24"/>
      <c r="I10" s="148"/>
      <c r="J10" s="148"/>
      <c r="K10" s="148"/>
      <c r="L10" s="148"/>
      <c r="M10" s="149"/>
      <c r="O10" s="38"/>
      <c r="P10" s="39"/>
      <c r="Q10" s="40"/>
      <c r="R10" s="40"/>
      <c r="S10" s="40"/>
      <c r="T10" s="40"/>
      <c r="U10" s="40"/>
      <c r="V10" s="40"/>
      <c r="W10" s="40"/>
      <c r="X10" s="41"/>
    </row>
    <row r="11" spans="1:24" ht="34.5" customHeight="1">
      <c r="A11" s="3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6"/>
      <c r="O11" s="100" t="s">
        <v>22</v>
      </c>
      <c r="P11" s="102" t="s">
        <v>62</v>
      </c>
      <c r="Q11" s="103"/>
      <c r="R11" s="103"/>
      <c r="S11" s="103"/>
      <c r="T11" s="103"/>
      <c r="U11" s="103"/>
      <c r="V11" s="103"/>
      <c r="W11" s="103"/>
      <c r="X11" s="104"/>
    </row>
    <row r="12" spans="1:24" ht="18" customHeight="1">
      <c r="A12" s="13" t="s">
        <v>8</v>
      </c>
      <c r="B12" s="160" t="str">
        <f>PHONETIC(B13)</f>
        <v/>
      </c>
      <c r="C12" s="160"/>
      <c r="D12" s="160"/>
      <c r="E12" s="160"/>
      <c r="F12" s="160"/>
      <c r="G12" s="160"/>
      <c r="H12" s="160"/>
      <c r="I12" s="161"/>
      <c r="J12" s="6" t="s">
        <v>40</v>
      </c>
      <c r="M12" s="2"/>
      <c r="O12" s="101"/>
      <c r="P12" s="105" t="s">
        <v>23</v>
      </c>
      <c r="Q12" s="106"/>
      <c r="R12" s="106"/>
      <c r="S12" s="106"/>
      <c r="T12" s="106"/>
      <c r="U12" s="106"/>
      <c r="V12" s="106"/>
      <c r="W12" s="106"/>
      <c r="X12" s="107"/>
    </row>
    <row r="13" spans="1:24" ht="15.6" customHeight="1">
      <c r="A13" s="11" t="s">
        <v>1</v>
      </c>
      <c r="B13" s="162"/>
      <c r="C13" s="163"/>
      <c r="D13" s="163"/>
      <c r="E13" s="163"/>
      <c r="F13" s="163"/>
      <c r="G13" s="163"/>
      <c r="H13" s="163"/>
      <c r="I13" s="58"/>
      <c r="J13" s="59" t="s">
        <v>9</v>
      </c>
      <c r="K13" s="150" t="str">
        <f>PHONETIC(J14)</f>
        <v/>
      </c>
      <c r="L13" s="150"/>
      <c r="M13" s="151"/>
      <c r="O13" s="38" t="s">
        <v>24</v>
      </c>
      <c r="P13" s="108" t="s">
        <v>34</v>
      </c>
      <c r="Q13" s="109"/>
      <c r="R13" s="109"/>
      <c r="S13" s="109"/>
      <c r="T13" s="109"/>
      <c r="U13" s="109"/>
      <c r="V13" s="109"/>
      <c r="W13" s="109"/>
      <c r="X13" s="110"/>
    </row>
    <row r="14" spans="1:24" ht="27" customHeight="1">
      <c r="A14" s="14" t="s">
        <v>39</v>
      </c>
      <c r="B14" s="164"/>
      <c r="C14" s="164"/>
      <c r="D14" s="164"/>
      <c r="E14" s="164"/>
      <c r="F14" s="164"/>
      <c r="G14" s="164"/>
      <c r="H14" s="164"/>
      <c r="I14" s="12" t="s">
        <v>2</v>
      </c>
      <c r="J14" s="152"/>
      <c r="K14" s="153"/>
      <c r="L14" s="153"/>
      <c r="M14" s="15" t="s">
        <v>2</v>
      </c>
      <c r="O14" s="53" t="s">
        <v>26</v>
      </c>
      <c r="P14" s="42" t="s">
        <v>27</v>
      </c>
      <c r="Q14" s="42"/>
      <c r="R14" s="42"/>
      <c r="S14" s="42"/>
      <c r="T14" s="42"/>
      <c r="U14" s="42"/>
      <c r="V14" s="42"/>
      <c r="W14" s="42"/>
      <c r="X14" s="43"/>
    </row>
    <row r="15" spans="1:24" ht="21.6" customHeight="1" thickBot="1">
      <c r="A15" s="18" t="s">
        <v>3</v>
      </c>
      <c r="B15" s="81"/>
      <c r="C15" s="79"/>
      <c r="D15" s="79"/>
      <c r="E15" s="79"/>
      <c r="F15" s="79"/>
      <c r="G15" s="79"/>
      <c r="H15" s="82"/>
      <c r="I15" s="17" t="s">
        <v>4</v>
      </c>
      <c r="J15" s="78"/>
      <c r="K15" s="79"/>
      <c r="L15" s="79"/>
      <c r="M15" s="80"/>
      <c r="O15" s="38"/>
      <c r="P15" s="42"/>
      <c r="Q15" s="42"/>
      <c r="R15" s="42"/>
      <c r="S15" s="42"/>
      <c r="T15" s="42"/>
      <c r="U15" s="42"/>
      <c r="V15" s="42"/>
      <c r="W15" s="42"/>
      <c r="X15" s="43"/>
    </row>
    <row r="16" spans="1:24" ht="4.2" customHeight="1" thickBot="1">
      <c r="I16" s="5"/>
      <c r="O16" s="38"/>
      <c r="P16" s="39"/>
      <c r="Q16" s="40"/>
      <c r="R16" s="40"/>
      <c r="S16" s="40"/>
      <c r="T16" s="40"/>
      <c r="U16" s="40"/>
      <c r="V16" s="40"/>
      <c r="W16" s="40"/>
      <c r="X16" s="41"/>
    </row>
    <row r="17" spans="1:24" ht="24.9" customHeight="1">
      <c r="A17" s="173" t="s">
        <v>11</v>
      </c>
      <c r="B17" s="174"/>
      <c r="C17" s="96"/>
      <c r="D17" s="96"/>
      <c r="E17" s="96"/>
      <c r="F17" s="175"/>
      <c r="G17" s="95" t="s">
        <v>56</v>
      </c>
      <c r="H17" s="172"/>
      <c r="I17" s="65" t="s">
        <v>57</v>
      </c>
      <c r="J17" s="95" t="s">
        <v>59</v>
      </c>
      <c r="K17" s="96"/>
      <c r="L17" s="95" t="s">
        <v>58</v>
      </c>
      <c r="M17" s="97"/>
      <c r="O17" s="53" t="s">
        <v>28</v>
      </c>
      <c r="P17" s="42" t="s">
        <v>38</v>
      </c>
      <c r="Q17" s="42"/>
      <c r="R17" s="42"/>
      <c r="S17" s="42"/>
      <c r="T17" s="42"/>
      <c r="U17" s="42"/>
      <c r="V17" s="42"/>
      <c r="W17" s="42"/>
      <c r="X17" s="43"/>
    </row>
    <row r="18" spans="1:24" ht="25.95" customHeight="1" thickBot="1">
      <c r="A18" s="176" t="s">
        <v>50</v>
      </c>
      <c r="B18" s="177"/>
      <c r="C18" s="177"/>
      <c r="D18" s="177"/>
      <c r="E18" s="177"/>
      <c r="F18" s="178"/>
      <c r="G18" s="179"/>
      <c r="H18" s="180"/>
      <c r="I18" s="30"/>
      <c r="J18" s="85" t="str">
        <f>IFERROR(VLOOKUP(G18,リスト!$B$3:$C$5,2,FALSE),"")</f>
        <v/>
      </c>
      <c r="K18" s="86"/>
      <c r="L18" s="87" t="str">
        <f t="shared" ref="L18:L24" si="0">IFERROR(I18*J18,"")</f>
        <v/>
      </c>
      <c r="M18" s="88"/>
      <c r="O18" s="53" t="s">
        <v>29</v>
      </c>
      <c r="P18" s="42" t="s">
        <v>36</v>
      </c>
      <c r="Q18" s="42"/>
      <c r="R18" s="42"/>
      <c r="S18" s="42"/>
      <c r="T18" s="42"/>
      <c r="U18" s="42"/>
      <c r="V18" s="42"/>
      <c r="W18" s="42"/>
      <c r="X18" s="43"/>
    </row>
    <row r="19" spans="1:24" ht="25.95" customHeight="1" thickTop="1" thickBot="1">
      <c r="A19" s="181" t="s">
        <v>51</v>
      </c>
      <c r="B19" s="182"/>
      <c r="C19" s="182"/>
      <c r="D19" s="182"/>
      <c r="E19" s="182"/>
      <c r="F19" s="183"/>
      <c r="G19" s="89"/>
      <c r="H19" s="90"/>
      <c r="I19" s="64"/>
      <c r="J19" s="91" t="str">
        <f>IFERROR(VLOOKUP(G19,リスト!$B$3:$C$5,2,FALSE),"")</f>
        <v/>
      </c>
      <c r="K19" s="92"/>
      <c r="L19" s="93" t="str">
        <f t="shared" si="0"/>
        <v/>
      </c>
      <c r="M19" s="94"/>
      <c r="O19" s="51" t="s">
        <v>30</v>
      </c>
      <c r="P19" s="44" t="s">
        <v>31</v>
      </c>
      <c r="Q19" s="45"/>
      <c r="R19" s="45"/>
      <c r="S19" s="45"/>
      <c r="T19" s="45"/>
      <c r="U19" s="45"/>
      <c r="V19" s="45"/>
      <c r="W19" s="45"/>
      <c r="X19" s="46"/>
    </row>
    <row r="20" spans="1:24" ht="25.95" customHeight="1" thickTop="1">
      <c r="A20" s="191" t="s">
        <v>16</v>
      </c>
      <c r="B20" s="192"/>
      <c r="C20" s="193"/>
      <c r="D20" s="193"/>
      <c r="E20" s="193"/>
      <c r="F20" s="194"/>
      <c r="G20" s="185"/>
      <c r="H20" s="186"/>
      <c r="I20" s="54"/>
      <c r="J20" s="83" t="str">
        <f>IFERROR(VLOOKUP(G20,リスト!$B$3:$C$5,2,FALSE),"")</f>
        <v/>
      </c>
      <c r="K20" s="84"/>
      <c r="L20" s="83" t="str">
        <f t="shared" ref="L20:L23" si="1">IFERROR(I20*J20,"")</f>
        <v/>
      </c>
      <c r="M20" s="184"/>
      <c r="O20" s="38" t="s">
        <v>32</v>
      </c>
      <c r="P20" s="42" t="s">
        <v>33</v>
      </c>
      <c r="Q20" s="42"/>
      <c r="R20" s="42"/>
      <c r="S20" s="42"/>
      <c r="T20" s="42"/>
      <c r="U20" s="42"/>
      <c r="V20" s="42"/>
      <c r="W20" s="42"/>
      <c r="X20" s="43"/>
    </row>
    <row r="21" spans="1:24" ht="25.95" customHeight="1" thickBot="1">
      <c r="A21" s="187" t="s">
        <v>17</v>
      </c>
      <c r="B21" s="188"/>
      <c r="C21" s="189"/>
      <c r="D21" s="189"/>
      <c r="E21" s="189"/>
      <c r="F21" s="190"/>
      <c r="G21" s="167"/>
      <c r="H21" s="168"/>
      <c r="I21" s="55"/>
      <c r="J21" s="169" t="str">
        <f>IFERROR(VLOOKUP(G21,リスト!$B$3:$C$5,2,FALSE),"")</f>
        <v/>
      </c>
      <c r="K21" s="170"/>
      <c r="L21" s="169" t="str">
        <f t="shared" ref="L21" si="2">IFERROR(I21*J21,"")</f>
        <v/>
      </c>
      <c r="M21" s="171"/>
      <c r="O21" s="47"/>
      <c r="P21" s="48"/>
      <c r="Q21" s="48"/>
      <c r="R21" s="48"/>
      <c r="S21" s="48"/>
      <c r="T21" s="48"/>
      <c r="U21" s="48"/>
      <c r="V21" s="48"/>
      <c r="W21" s="48"/>
      <c r="X21" s="49"/>
    </row>
    <row r="22" spans="1:24" ht="25.95" customHeight="1" thickTop="1">
      <c r="A22" s="208" t="s">
        <v>19</v>
      </c>
      <c r="B22" s="209"/>
      <c r="C22" s="210"/>
      <c r="D22" s="210"/>
      <c r="E22" s="210"/>
      <c r="F22" s="211"/>
      <c r="G22" s="212"/>
      <c r="H22" s="213"/>
      <c r="I22" s="61"/>
      <c r="J22" s="113" t="str">
        <f>IFERROR(VLOOKUP(G22,リスト!$B$3:$C$5,2,FALSE),"")</f>
        <v/>
      </c>
      <c r="K22" s="214"/>
      <c r="L22" s="113" t="str">
        <f t="shared" ref="L22" si="3">IFERROR(I22*J22,"")</f>
        <v/>
      </c>
      <c r="M22" s="215"/>
    </row>
    <row r="23" spans="1:24" ht="25.95" customHeight="1">
      <c r="A23" s="226" t="s">
        <v>46</v>
      </c>
      <c r="B23" s="227"/>
      <c r="C23" s="228"/>
      <c r="D23" s="228"/>
      <c r="E23" s="228"/>
      <c r="F23" s="229"/>
      <c r="G23" s="230"/>
      <c r="H23" s="231"/>
      <c r="I23" s="52"/>
      <c r="J23" s="113" t="str">
        <f>IFERROR(VLOOKUP(G23,リスト!$B$3:$C$5,2,FALSE),"")</f>
        <v/>
      </c>
      <c r="K23" s="114"/>
      <c r="L23" s="124" t="str">
        <f t="shared" si="1"/>
        <v/>
      </c>
      <c r="M23" s="125"/>
    </row>
    <row r="24" spans="1:24" ht="25.95" customHeight="1" thickBot="1">
      <c r="A24" s="220" t="s">
        <v>35</v>
      </c>
      <c r="B24" s="221"/>
      <c r="C24" s="222"/>
      <c r="D24" s="222"/>
      <c r="E24" s="222"/>
      <c r="F24" s="223"/>
      <c r="G24" s="224"/>
      <c r="H24" s="225"/>
      <c r="I24" s="32"/>
      <c r="J24" s="115" t="str">
        <f>IFERROR(VLOOKUP(G24,リスト!$B$3:$C$5,2,FALSE),"")</f>
        <v/>
      </c>
      <c r="K24" s="116"/>
      <c r="L24" s="126" t="str">
        <f t="shared" si="0"/>
        <v/>
      </c>
      <c r="M24" s="127"/>
    </row>
    <row r="25" spans="1:24" ht="25.95" customHeight="1" thickBot="1">
      <c r="A25" s="128" t="s">
        <v>60</v>
      </c>
      <c r="B25" s="129"/>
      <c r="C25" s="129"/>
      <c r="D25" s="129"/>
      <c r="E25" s="129"/>
      <c r="F25" s="129"/>
      <c r="G25" s="129"/>
      <c r="H25" s="129"/>
      <c r="I25" s="31">
        <f>SUM(I18:I24)</f>
        <v>0</v>
      </c>
      <c r="J25" s="121" t="s">
        <v>6</v>
      </c>
      <c r="K25" s="122"/>
      <c r="L25" s="119">
        <f>SUM(L18:M24)</f>
        <v>0</v>
      </c>
      <c r="M25" s="123"/>
    </row>
    <row r="26" spans="1:24" ht="25.95" customHeight="1" thickBot="1">
      <c r="A26" s="216" t="s">
        <v>18</v>
      </c>
      <c r="B26" s="217"/>
      <c r="C26" s="218"/>
      <c r="D26" s="218"/>
      <c r="E26" s="218"/>
      <c r="F26" s="218"/>
      <c r="G26" s="218"/>
      <c r="H26" s="218"/>
      <c r="I26" s="219"/>
      <c r="J26" s="117" t="s">
        <v>6</v>
      </c>
      <c r="K26" s="118"/>
      <c r="L26" s="119">
        <f>ROUNDDOWN(L25*0.1,0)</f>
        <v>0</v>
      </c>
      <c r="M26" s="120"/>
    </row>
    <row r="27" spans="1:24" ht="25.95" customHeight="1" thickBot="1">
      <c r="A27" s="201" t="s">
        <v>55</v>
      </c>
      <c r="B27" s="202"/>
      <c r="C27" s="203"/>
      <c r="D27" s="203"/>
      <c r="E27" s="203"/>
      <c r="F27" s="203"/>
      <c r="G27" s="203"/>
      <c r="H27" s="203"/>
      <c r="I27" s="204"/>
      <c r="J27" s="130" t="s">
        <v>7</v>
      </c>
      <c r="K27" s="131"/>
      <c r="L27" s="136">
        <f>SUM(L25:M26)</f>
        <v>0</v>
      </c>
      <c r="M27" s="137"/>
      <c r="O27" s="5"/>
    </row>
    <row r="28" spans="1:24" ht="24.9" customHeight="1" thickBot="1">
      <c r="A28" s="23"/>
      <c r="B28" s="25"/>
      <c r="C28" s="26" t="s">
        <v>13</v>
      </c>
      <c r="D28" s="27"/>
      <c r="E28" s="28" t="s">
        <v>14</v>
      </c>
      <c r="F28" s="27"/>
      <c r="G28" s="198" t="s">
        <v>15</v>
      </c>
      <c r="H28" s="199"/>
      <c r="I28" s="200"/>
      <c r="J28" s="21"/>
      <c r="K28" s="21"/>
      <c r="L28" s="21"/>
      <c r="M28" s="22"/>
    </row>
    <row r="29" spans="1:24" ht="20.100000000000001" customHeight="1">
      <c r="A29" s="138" t="s">
        <v>12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40"/>
    </row>
    <row r="30" spans="1:24" ht="20.100000000000001" customHeight="1">
      <c r="A30" s="205"/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7"/>
    </row>
    <row r="31" spans="1:24" ht="20.100000000000001" customHeight="1" thickBot="1">
      <c r="A31" s="195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7"/>
    </row>
    <row r="32" spans="1:24" ht="20.100000000000001" customHeight="1">
      <c r="A32" s="132" t="s">
        <v>61</v>
      </c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</row>
    <row r="33" spans="1:13" ht="112.95" customHeight="1">
      <c r="A33" s="134" t="s">
        <v>54</v>
      </c>
      <c r="B33" s="134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</row>
    <row r="34" spans="1:13" ht="40.049999999999997" customHeight="1">
      <c r="A34" s="141" t="s">
        <v>52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</row>
    <row r="35" spans="1:13" ht="25.2" customHeight="1">
      <c r="A35" s="111" t="s">
        <v>53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</row>
    <row r="36" spans="1:13" ht="12.6" customHeight="1"/>
    <row r="37" spans="1:13" ht="19.5" customHeight="1"/>
  </sheetData>
  <sheetProtection selectLockedCells="1" selectUnlockedCells="1"/>
  <mergeCells count="66">
    <mergeCell ref="A31:M31"/>
    <mergeCell ref="G28:I28"/>
    <mergeCell ref="A27:I27"/>
    <mergeCell ref="A30:M30"/>
    <mergeCell ref="A22:F22"/>
    <mergeCell ref="G22:H22"/>
    <mergeCell ref="J22:K22"/>
    <mergeCell ref="L22:M22"/>
    <mergeCell ref="A26:I26"/>
    <mergeCell ref="A24:F24"/>
    <mergeCell ref="G24:H24"/>
    <mergeCell ref="A23:F23"/>
    <mergeCell ref="G23:H23"/>
    <mergeCell ref="G21:H21"/>
    <mergeCell ref="J21:K21"/>
    <mergeCell ref="L21:M21"/>
    <mergeCell ref="G17:H17"/>
    <mergeCell ref="A17:F17"/>
    <mergeCell ref="A18:F18"/>
    <mergeCell ref="G18:H18"/>
    <mergeCell ref="A19:F19"/>
    <mergeCell ref="L20:M20"/>
    <mergeCell ref="G20:H20"/>
    <mergeCell ref="A21:F21"/>
    <mergeCell ref="A20:F20"/>
    <mergeCell ref="A1:M1"/>
    <mergeCell ref="A9:A10"/>
    <mergeCell ref="I9:M10"/>
    <mergeCell ref="K13:M13"/>
    <mergeCell ref="J14:L14"/>
    <mergeCell ref="D9:G10"/>
    <mergeCell ref="B9:C10"/>
    <mergeCell ref="B12:I12"/>
    <mergeCell ref="B13:H14"/>
    <mergeCell ref="B11:M11"/>
    <mergeCell ref="A35:M35"/>
    <mergeCell ref="J23:K23"/>
    <mergeCell ref="J24:K24"/>
    <mergeCell ref="J26:K26"/>
    <mergeCell ref="L26:M26"/>
    <mergeCell ref="J25:K25"/>
    <mergeCell ref="L25:M25"/>
    <mergeCell ref="L23:M23"/>
    <mergeCell ref="L24:M24"/>
    <mergeCell ref="A25:H25"/>
    <mergeCell ref="J27:K27"/>
    <mergeCell ref="A32:M32"/>
    <mergeCell ref="A33:M33"/>
    <mergeCell ref="L27:M27"/>
    <mergeCell ref="A29:M29"/>
    <mergeCell ref="A34:M34"/>
    <mergeCell ref="P9:X9"/>
    <mergeCell ref="O11:O12"/>
    <mergeCell ref="P11:X11"/>
    <mergeCell ref="P12:X12"/>
    <mergeCell ref="P13:X13"/>
    <mergeCell ref="J15:M15"/>
    <mergeCell ref="B15:H15"/>
    <mergeCell ref="J20:K20"/>
    <mergeCell ref="J18:K18"/>
    <mergeCell ref="L18:M18"/>
    <mergeCell ref="G19:H19"/>
    <mergeCell ref="J19:K19"/>
    <mergeCell ref="L19:M19"/>
    <mergeCell ref="J17:K17"/>
    <mergeCell ref="L17:M17"/>
  </mergeCells>
  <phoneticPr fontId="1" type="Hiragana"/>
  <printOptions horizontalCentered="1"/>
  <pageMargins left="0.70866141732283472" right="0.47244094488188981" top="0.70866141732283472" bottom="0.27559055118110237" header="0.31496062992125984" footer="0.15748031496062992"/>
  <pageSetup paperSize="9" scale="98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リスト!$C$12</xm:f>
          </x14:formula1>
          <xm:sqref>F28 B28 D28</xm:sqref>
        </x14:dataValidation>
        <x14:dataValidation type="list" allowBlank="1" showInputMessage="1" showErrorMessage="1">
          <x14:formula1>
            <xm:f>リスト!$B$3:$B$5</xm:f>
          </x14:formula1>
          <xm:sqref>G18:H24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view="pageBreakPreview" zoomScaleNormal="100" zoomScaleSheetLayoutView="100" workbookViewId="0">
      <selection sqref="A1:M1"/>
    </sheetView>
  </sheetViews>
  <sheetFormatPr defaultRowHeight="13.2"/>
  <cols>
    <col min="1" max="1" width="9.77734375" customWidth="1"/>
    <col min="2" max="2" width="3.77734375" customWidth="1"/>
    <col min="3" max="3" width="8.44140625" customWidth="1"/>
    <col min="4" max="4" width="3.77734375" customWidth="1"/>
    <col min="5" max="5" width="11.21875" customWidth="1"/>
    <col min="6" max="6" width="3.77734375" customWidth="1"/>
    <col min="7" max="8" width="4.21875" customWidth="1"/>
    <col min="9" max="9" width="10" customWidth="1"/>
    <col min="10" max="13" width="7.77734375" customWidth="1"/>
  </cols>
  <sheetData>
    <row r="1" spans="1:24" ht="25.5" customHeight="1">
      <c r="A1" s="142" t="s">
        <v>37</v>
      </c>
      <c r="B1" s="142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24" ht="10.199999999999999" customHeight="1" thickBot="1">
      <c r="A2" s="66"/>
      <c r="B2" s="6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24" ht="18" customHeight="1" thickBot="1">
      <c r="A3" s="19"/>
      <c r="B3" s="19"/>
      <c r="C3" s="20"/>
      <c r="D3" s="20"/>
      <c r="E3" s="20"/>
      <c r="F3" s="20"/>
      <c r="G3" s="20"/>
      <c r="H3" s="20"/>
      <c r="I3" s="20"/>
      <c r="J3" s="20"/>
      <c r="K3" s="7" t="s">
        <v>5</v>
      </c>
      <c r="L3" s="33"/>
      <c r="M3" s="34"/>
    </row>
    <row r="4" spans="1:24" ht="10.95" customHeight="1">
      <c r="C4" s="4"/>
      <c r="D4" s="4"/>
      <c r="E4" s="68"/>
      <c r="F4" s="68"/>
      <c r="G4" s="68"/>
      <c r="H4" s="68"/>
      <c r="I4" s="68"/>
      <c r="J4" s="68"/>
    </row>
    <row r="5" spans="1:24" ht="23.25" customHeight="1">
      <c r="C5" s="4"/>
      <c r="D5" s="4"/>
      <c r="E5" s="68"/>
      <c r="F5" s="68"/>
      <c r="G5" s="68"/>
      <c r="H5" s="68"/>
      <c r="I5" s="68"/>
      <c r="K5" s="8"/>
      <c r="L5" s="9"/>
      <c r="M5" s="62" t="s">
        <v>49</v>
      </c>
    </row>
    <row r="6" spans="1:24" ht="21.6" thickBot="1">
      <c r="A6" s="60" t="s">
        <v>41</v>
      </c>
      <c r="B6" s="10"/>
      <c r="M6" s="16" t="s">
        <v>47</v>
      </c>
    </row>
    <row r="7" spans="1:24" ht="21.6" thickBot="1">
      <c r="K7" s="1"/>
      <c r="M7" s="16" t="s">
        <v>48</v>
      </c>
      <c r="O7" s="50" t="s">
        <v>25</v>
      </c>
    </row>
    <row r="8" spans="1:24" ht="3" customHeight="1" thickBot="1">
      <c r="O8" s="35"/>
      <c r="P8" s="36"/>
      <c r="Q8" s="36"/>
      <c r="R8" s="36"/>
      <c r="S8" s="36"/>
      <c r="T8" s="36"/>
      <c r="U8" s="36"/>
      <c r="V8" s="36"/>
      <c r="W8" s="36"/>
      <c r="X8" s="37"/>
    </row>
    <row r="9" spans="1:24" ht="16.5" customHeight="1">
      <c r="A9" s="144" t="s">
        <v>0</v>
      </c>
      <c r="B9" s="154" t="s">
        <v>10</v>
      </c>
      <c r="C9" s="156"/>
      <c r="D9" s="154"/>
      <c r="E9" s="155"/>
      <c r="F9" s="155"/>
      <c r="G9" s="156"/>
      <c r="H9" s="29"/>
      <c r="I9" s="146"/>
      <c r="J9" s="146"/>
      <c r="K9" s="146"/>
      <c r="L9" s="146"/>
      <c r="M9" s="147"/>
      <c r="O9" s="38" t="s">
        <v>20</v>
      </c>
      <c r="P9" s="98" t="s">
        <v>21</v>
      </c>
      <c r="Q9" s="98"/>
      <c r="R9" s="98"/>
      <c r="S9" s="98"/>
      <c r="T9" s="98"/>
      <c r="U9" s="98"/>
      <c r="V9" s="98"/>
      <c r="W9" s="98"/>
      <c r="X9" s="99"/>
    </row>
    <row r="10" spans="1:24" ht="3.6" customHeight="1">
      <c r="A10" s="145"/>
      <c r="B10" s="157"/>
      <c r="C10" s="159"/>
      <c r="D10" s="157"/>
      <c r="E10" s="158"/>
      <c r="F10" s="158"/>
      <c r="G10" s="159"/>
      <c r="H10" s="24"/>
      <c r="I10" s="148"/>
      <c r="J10" s="148"/>
      <c r="K10" s="148"/>
      <c r="L10" s="148"/>
      <c r="M10" s="149"/>
      <c r="O10" s="38"/>
      <c r="P10" s="39"/>
      <c r="Q10" s="40"/>
      <c r="R10" s="40"/>
      <c r="S10" s="40"/>
      <c r="T10" s="40"/>
      <c r="U10" s="40"/>
      <c r="V10" s="40"/>
      <c r="W10" s="40"/>
      <c r="X10" s="41"/>
    </row>
    <row r="11" spans="1:24" ht="34.5" customHeight="1">
      <c r="A11" s="3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6"/>
      <c r="O11" s="100" t="s">
        <v>22</v>
      </c>
      <c r="P11" s="102" t="s">
        <v>62</v>
      </c>
      <c r="Q11" s="103"/>
      <c r="R11" s="103"/>
      <c r="S11" s="103"/>
      <c r="T11" s="103"/>
      <c r="U11" s="103"/>
      <c r="V11" s="103"/>
      <c r="W11" s="103"/>
      <c r="X11" s="104"/>
    </row>
    <row r="12" spans="1:24" ht="18" customHeight="1">
      <c r="A12" s="13" t="s">
        <v>8</v>
      </c>
      <c r="B12" s="160" t="str">
        <f>PHONETIC(B13)</f>
        <v/>
      </c>
      <c r="C12" s="160"/>
      <c r="D12" s="160"/>
      <c r="E12" s="160"/>
      <c r="F12" s="160"/>
      <c r="G12" s="160"/>
      <c r="H12" s="160"/>
      <c r="I12" s="161"/>
      <c r="J12" s="6" t="s">
        <v>40</v>
      </c>
      <c r="M12" s="2"/>
      <c r="O12" s="101"/>
      <c r="P12" s="105" t="s">
        <v>23</v>
      </c>
      <c r="Q12" s="106"/>
      <c r="R12" s="106"/>
      <c r="S12" s="106"/>
      <c r="T12" s="106"/>
      <c r="U12" s="106"/>
      <c r="V12" s="106"/>
      <c r="W12" s="106"/>
      <c r="X12" s="107"/>
    </row>
    <row r="13" spans="1:24" ht="15.6" customHeight="1">
      <c r="A13" s="11" t="s">
        <v>1</v>
      </c>
      <c r="B13" s="162"/>
      <c r="C13" s="163"/>
      <c r="D13" s="163"/>
      <c r="E13" s="163"/>
      <c r="F13" s="163"/>
      <c r="G13" s="163"/>
      <c r="H13" s="163"/>
      <c r="I13" s="58"/>
      <c r="J13" s="59" t="s">
        <v>9</v>
      </c>
      <c r="K13" s="150" t="str">
        <f>PHONETIC(J14)</f>
        <v/>
      </c>
      <c r="L13" s="150"/>
      <c r="M13" s="151"/>
      <c r="O13" s="38" t="s">
        <v>24</v>
      </c>
      <c r="P13" s="108" t="s">
        <v>34</v>
      </c>
      <c r="Q13" s="109"/>
      <c r="R13" s="109"/>
      <c r="S13" s="109"/>
      <c r="T13" s="109"/>
      <c r="U13" s="109"/>
      <c r="V13" s="109"/>
      <c r="W13" s="109"/>
      <c r="X13" s="110"/>
    </row>
    <row r="14" spans="1:24" ht="27" customHeight="1">
      <c r="A14" s="14" t="s">
        <v>39</v>
      </c>
      <c r="B14" s="164"/>
      <c r="C14" s="164"/>
      <c r="D14" s="164"/>
      <c r="E14" s="164"/>
      <c r="F14" s="164"/>
      <c r="G14" s="164"/>
      <c r="H14" s="164"/>
      <c r="I14" s="12" t="s">
        <v>2</v>
      </c>
      <c r="J14" s="152"/>
      <c r="K14" s="153"/>
      <c r="L14" s="153"/>
      <c r="M14" s="15" t="s">
        <v>2</v>
      </c>
      <c r="O14" s="72" t="s">
        <v>26</v>
      </c>
      <c r="P14" s="70" t="s">
        <v>27</v>
      </c>
      <c r="Q14" s="70"/>
      <c r="R14" s="70"/>
      <c r="S14" s="70"/>
      <c r="T14" s="70"/>
      <c r="U14" s="70"/>
      <c r="V14" s="70"/>
      <c r="W14" s="70"/>
      <c r="X14" s="71"/>
    </row>
    <row r="15" spans="1:24" ht="21.6" customHeight="1" thickBot="1">
      <c r="A15" s="18" t="s">
        <v>3</v>
      </c>
      <c r="B15" s="81"/>
      <c r="C15" s="79"/>
      <c r="D15" s="79"/>
      <c r="E15" s="79"/>
      <c r="F15" s="79"/>
      <c r="G15" s="79"/>
      <c r="H15" s="82"/>
      <c r="I15" s="17" t="s">
        <v>4</v>
      </c>
      <c r="J15" s="78"/>
      <c r="K15" s="79"/>
      <c r="L15" s="79"/>
      <c r="M15" s="80"/>
      <c r="O15" s="38"/>
      <c r="P15" s="70"/>
      <c r="Q15" s="70"/>
      <c r="R15" s="70"/>
      <c r="S15" s="70"/>
      <c r="T15" s="70"/>
      <c r="U15" s="70"/>
      <c r="V15" s="70"/>
      <c r="W15" s="70"/>
      <c r="X15" s="71"/>
    </row>
    <row r="16" spans="1:24" ht="4.2" customHeight="1" thickBot="1">
      <c r="I16" s="68"/>
      <c r="O16" s="38"/>
      <c r="P16" s="39"/>
      <c r="Q16" s="40"/>
      <c r="R16" s="40"/>
      <c r="S16" s="40"/>
      <c r="T16" s="40"/>
      <c r="U16" s="40"/>
      <c r="V16" s="40"/>
      <c r="W16" s="40"/>
      <c r="X16" s="41"/>
    </row>
    <row r="17" spans="1:24" ht="24.9" customHeight="1">
      <c r="A17" s="173" t="s">
        <v>11</v>
      </c>
      <c r="B17" s="174"/>
      <c r="C17" s="96"/>
      <c r="D17" s="96"/>
      <c r="E17" s="96"/>
      <c r="F17" s="175"/>
      <c r="G17" s="95" t="s">
        <v>56</v>
      </c>
      <c r="H17" s="172"/>
      <c r="I17" s="65" t="s">
        <v>57</v>
      </c>
      <c r="J17" s="95" t="s">
        <v>59</v>
      </c>
      <c r="K17" s="96"/>
      <c r="L17" s="95" t="s">
        <v>58</v>
      </c>
      <c r="M17" s="97"/>
      <c r="O17" s="72" t="s">
        <v>28</v>
      </c>
      <c r="P17" s="70" t="s">
        <v>38</v>
      </c>
      <c r="Q17" s="70"/>
      <c r="R17" s="70"/>
      <c r="S17" s="70"/>
      <c r="T17" s="70"/>
      <c r="U17" s="70"/>
      <c r="V17" s="70"/>
      <c r="W17" s="70"/>
      <c r="X17" s="71"/>
    </row>
    <row r="18" spans="1:24" ht="25.95" customHeight="1" thickBot="1">
      <c r="A18" s="176" t="s">
        <v>50</v>
      </c>
      <c r="B18" s="177"/>
      <c r="C18" s="177"/>
      <c r="D18" s="177"/>
      <c r="E18" s="177"/>
      <c r="F18" s="178"/>
      <c r="G18" s="179"/>
      <c r="H18" s="180"/>
      <c r="I18" s="76"/>
      <c r="J18" s="85" t="str">
        <f>IFERROR(VLOOKUP(G18,リスト!$B$3:$C$5,2,FALSE),"")</f>
        <v/>
      </c>
      <c r="K18" s="86"/>
      <c r="L18" s="87" t="str">
        <f t="shared" ref="L18:L24" si="0">IFERROR(I18*J18,"")</f>
        <v/>
      </c>
      <c r="M18" s="88"/>
      <c r="O18" s="72" t="s">
        <v>29</v>
      </c>
      <c r="P18" s="70" t="s">
        <v>36</v>
      </c>
      <c r="Q18" s="70"/>
      <c r="R18" s="70"/>
      <c r="S18" s="70"/>
      <c r="T18" s="70"/>
      <c r="U18" s="70"/>
      <c r="V18" s="70"/>
      <c r="W18" s="70"/>
      <c r="X18" s="71"/>
    </row>
    <row r="19" spans="1:24" ht="25.95" customHeight="1" thickTop="1" thickBot="1">
      <c r="A19" s="181" t="s">
        <v>51</v>
      </c>
      <c r="B19" s="182"/>
      <c r="C19" s="182"/>
      <c r="D19" s="182"/>
      <c r="E19" s="182"/>
      <c r="F19" s="183"/>
      <c r="G19" s="89"/>
      <c r="H19" s="90"/>
      <c r="I19" s="77"/>
      <c r="J19" s="91" t="str">
        <f>IFERROR(VLOOKUP(G19,リスト!$B$3:$C$5,2,FALSE),"")</f>
        <v/>
      </c>
      <c r="K19" s="92"/>
      <c r="L19" s="93" t="str">
        <f t="shared" si="0"/>
        <v/>
      </c>
      <c r="M19" s="94"/>
      <c r="O19" s="51" t="s">
        <v>30</v>
      </c>
      <c r="P19" s="73" t="s">
        <v>31</v>
      </c>
      <c r="Q19" s="74"/>
      <c r="R19" s="74"/>
      <c r="S19" s="74"/>
      <c r="T19" s="74"/>
      <c r="U19" s="74"/>
      <c r="V19" s="74"/>
      <c r="W19" s="74"/>
      <c r="X19" s="75"/>
    </row>
    <row r="20" spans="1:24" ht="25.95" customHeight="1" thickTop="1">
      <c r="A20" s="191" t="s">
        <v>16</v>
      </c>
      <c r="B20" s="192"/>
      <c r="C20" s="193"/>
      <c r="D20" s="193"/>
      <c r="E20" s="193"/>
      <c r="F20" s="194"/>
      <c r="G20" s="185"/>
      <c r="H20" s="186"/>
      <c r="I20" s="54"/>
      <c r="J20" s="83" t="str">
        <f>IFERROR(VLOOKUP(G20,リスト!$B$3:$C$5,2,FALSE),"")</f>
        <v/>
      </c>
      <c r="K20" s="84"/>
      <c r="L20" s="83" t="str">
        <f t="shared" si="0"/>
        <v/>
      </c>
      <c r="M20" s="184"/>
      <c r="O20" s="38" t="s">
        <v>32</v>
      </c>
      <c r="P20" s="70" t="s">
        <v>33</v>
      </c>
      <c r="Q20" s="70"/>
      <c r="R20" s="70"/>
      <c r="S20" s="70"/>
      <c r="T20" s="70"/>
      <c r="U20" s="70"/>
      <c r="V20" s="70"/>
      <c r="W20" s="70"/>
      <c r="X20" s="71"/>
    </row>
    <row r="21" spans="1:24" ht="25.95" customHeight="1" thickBot="1">
      <c r="A21" s="187" t="s">
        <v>17</v>
      </c>
      <c r="B21" s="188"/>
      <c r="C21" s="189"/>
      <c r="D21" s="189"/>
      <c r="E21" s="189"/>
      <c r="F21" s="190"/>
      <c r="G21" s="167"/>
      <c r="H21" s="168"/>
      <c r="I21" s="55"/>
      <c r="J21" s="169" t="str">
        <f>IFERROR(VLOOKUP(G21,リスト!$B$3:$C$5,2,FALSE),"")</f>
        <v/>
      </c>
      <c r="K21" s="170"/>
      <c r="L21" s="169" t="str">
        <f t="shared" si="0"/>
        <v/>
      </c>
      <c r="M21" s="171"/>
      <c r="O21" s="47"/>
      <c r="P21" s="48"/>
      <c r="Q21" s="48"/>
      <c r="R21" s="48"/>
      <c r="S21" s="48"/>
      <c r="T21" s="48"/>
      <c r="U21" s="48"/>
      <c r="V21" s="48"/>
      <c r="W21" s="48"/>
      <c r="X21" s="49"/>
    </row>
    <row r="22" spans="1:24" ht="25.95" customHeight="1" thickTop="1">
      <c r="A22" s="208" t="s">
        <v>19</v>
      </c>
      <c r="B22" s="209"/>
      <c r="C22" s="210"/>
      <c r="D22" s="210"/>
      <c r="E22" s="210"/>
      <c r="F22" s="211"/>
      <c r="G22" s="212"/>
      <c r="H22" s="213"/>
      <c r="I22" s="69"/>
      <c r="J22" s="113" t="str">
        <f>IFERROR(VLOOKUP(G22,リスト!$B$3:$C$5,2,FALSE),"")</f>
        <v/>
      </c>
      <c r="K22" s="214"/>
      <c r="L22" s="113" t="str">
        <f t="shared" si="0"/>
        <v/>
      </c>
      <c r="M22" s="215"/>
    </row>
    <row r="23" spans="1:24" ht="25.95" customHeight="1">
      <c r="A23" s="226" t="s">
        <v>46</v>
      </c>
      <c r="B23" s="227"/>
      <c r="C23" s="228"/>
      <c r="D23" s="228"/>
      <c r="E23" s="228"/>
      <c r="F23" s="229"/>
      <c r="G23" s="230"/>
      <c r="H23" s="231"/>
      <c r="I23" s="52"/>
      <c r="J23" s="113" t="str">
        <f>IFERROR(VLOOKUP(G23,リスト!$B$3:$C$5,2,FALSE),"")</f>
        <v/>
      </c>
      <c r="K23" s="114"/>
      <c r="L23" s="124" t="str">
        <f t="shared" si="0"/>
        <v/>
      </c>
      <c r="M23" s="125"/>
    </row>
    <row r="24" spans="1:24" ht="25.95" customHeight="1" thickBot="1">
      <c r="A24" s="220" t="s">
        <v>35</v>
      </c>
      <c r="B24" s="221"/>
      <c r="C24" s="222"/>
      <c r="D24" s="222"/>
      <c r="E24" s="222"/>
      <c r="F24" s="223"/>
      <c r="G24" s="224"/>
      <c r="H24" s="225"/>
      <c r="I24" s="32"/>
      <c r="J24" s="115" t="str">
        <f>IFERROR(VLOOKUP(G24,リスト!$B$3:$C$5,2,FALSE),"")</f>
        <v/>
      </c>
      <c r="K24" s="116"/>
      <c r="L24" s="126" t="str">
        <f t="shared" si="0"/>
        <v/>
      </c>
      <c r="M24" s="127"/>
    </row>
    <row r="25" spans="1:24" ht="25.95" customHeight="1" thickBot="1">
      <c r="A25" s="128" t="s">
        <v>60</v>
      </c>
      <c r="B25" s="129"/>
      <c r="C25" s="129"/>
      <c r="D25" s="129"/>
      <c r="E25" s="129"/>
      <c r="F25" s="129"/>
      <c r="G25" s="129"/>
      <c r="H25" s="129"/>
      <c r="I25" s="234">
        <f>SUM(I18:I24)</f>
        <v>0</v>
      </c>
      <c r="J25" s="121" t="s">
        <v>6</v>
      </c>
      <c r="K25" s="122"/>
      <c r="L25" s="235">
        <f>SUM(L18:M24)</f>
        <v>0</v>
      </c>
      <c r="M25" s="236"/>
    </row>
    <row r="26" spans="1:24" ht="25.95" customHeight="1" thickBot="1">
      <c r="A26" s="216" t="s">
        <v>18</v>
      </c>
      <c r="B26" s="217"/>
      <c r="C26" s="218"/>
      <c r="D26" s="218"/>
      <c r="E26" s="218"/>
      <c r="F26" s="218"/>
      <c r="G26" s="218"/>
      <c r="H26" s="218"/>
      <c r="I26" s="219"/>
      <c r="J26" s="117" t="s">
        <v>6</v>
      </c>
      <c r="K26" s="118"/>
      <c r="L26" s="235">
        <f>ROUNDDOWN(L25*0.1,0)</f>
        <v>0</v>
      </c>
      <c r="M26" s="237"/>
    </row>
    <row r="27" spans="1:24" ht="25.95" customHeight="1" thickBot="1">
      <c r="A27" s="201" t="s">
        <v>63</v>
      </c>
      <c r="B27" s="202"/>
      <c r="C27" s="203"/>
      <c r="D27" s="203"/>
      <c r="E27" s="203"/>
      <c r="F27" s="203"/>
      <c r="G27" s="203"/>
      <c r="H27" s="203"/>
      <c r="I27" s="204"/>
      <c r="J27" s="130" t="s">
        <v>7</v>
      </c>
      <c r="K27" s="131"/>
      <c r="L27" s="238">
        <f>SUM(L25:M26)</f>
        <v>0</v>
      </c>
      <c r="M27" s="239"/>
      <c r="O27" s="68"/>
    </row>
    <row r="28" spans="1:24" ht="24.9" customHeight="1">
      <c r="A28" s="233" t="s">
        <v>13</v>
      </c>
      <c r="B28" s="232"/>
      <c r="C28" s="232"/>
      <c r="D28" s="232" t="s">
        <v>14</v>
      </c>
      <c r="E28" s="232"/>
      <c r="F28" s="232" t="s">
        <v>15</v>
      </c>
      <c r="G28" s="232"/>
      <c r="H28" s="232"/>
      <c r="I28" s="232"/>
      <c r="J28" s="21"/>
      <c r="K28" s="21"/>
      <c r="L28" s="21"/>
      <c r="M28" s="22"/>
    </row>
    <row r="29" spans="1:24" ht="20.100000000000001" customHeight="1">
      <c r="A29" s="138" t="s">
        <v>12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40"/>
    </row>
    <row r="30" spans="1:24" ht="20.100000000000001" customHeight="1">
      <c r="A30" s="205"/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7"/>
    </row>
    <row r="31" spans="1:24" ht="20.100000000000001" customHeight="1" thickBot="1">
      <c r="A31" s="195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7"/>
    </row>
    <row r="32" spans="1:24" ht="20.100000000000001" customHeight="1">
      <c r="A32" s="132" t="s">
        <v>61</v>
      </c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</row>
    <row r="33" spans="1:13" ht="112.95" customHeight="1">
      <c r="A33" s="134" t="s">
        <v>54</v>
      </c>
      <c r="B33" s="134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</row>
    <row r="34" spans="1:13" ht="40.049999999999997" customHeight="1">
      <c r="A34" s="141" t="s">
        <v>52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</row>
    <row r="35" spans="1:13" ht="25.2" customHeight="1">
      <c r="A35" s="111" t="s">
        <v>53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</row>
    <row r="36" spans="1:13" ht="12.6" customHeight="1"/>
    <row r="37" spans="1:13" ht="19.5" customHeight="1"/>
  </sheetData>
  <sheetProtection selectLockedCells="1" selectUnlockedCells="1"/>
  <mergeCells count="68">
    <mergeCell ref="A34:M34"/>
    <mergeCell ref="A35:M35"/>
    <mergeCell ref="A28:C28"/>
    <mergeCell ref="D28:E28"/>
    <mergeCell ref="F28:I28"/>
    <mergeCell ref="A29:M29"/>
    <mergeCell ref="A30:M30"/>
    <mergeCell ref="A31:M31"/>
    <mergeCell ref="A32:M32"/>
    <mergeCell ref="A33:M33"/>
    <mergeCell ref="A26:I26"/>
    <mergeCell ref="J26:K26"/>
    <mergeCell ref="L26:M26"/>
    <mergeCell ref="A27:I27"/>
    <mergeCell ref="J27:K27"/>
    <mergeCell ref="L27:M27"/>
    <mergeCell ref="A24:F24"/>
    <mergeCell ref="G24:H24"/>
    <mergeCell ref="J24:K24"/>
    <mergeCell ref="L24:M24"/>
    <mergeCell ref="A25:H25"/>
    <mergeCell ref="J25:K25"/>
    <mergeCell ref="L25:M25"/>
    <mergeCell ref="A22:F22"/>
    <mergeCell ref="G22:H22"/>
    <mergeCell ref="J22:K22"/>
    <mergeCell ref="L22:M22"/>
    <mergeCell ref="A23:F23"/>
    <mergeCell ref="G23:H23"/>
    <mergeCell ref="J23:K23"/>
    <mergeCell ref="L23:M23"/>
    <mergeCell ref="A20:F20"/>
    <mergeCell ref="G20:H20"/>
    <mergeCell ref="J20:K20"/>
    <mergeCell ref="L20:M20"/>
    <mergeCell ref="A21:F21"/>
    <mergeCell ref="G21:H21"/>
    <mergeCell ref="J21:K21"/>
    <mergeCell ref="L21:M21"/>
    <mergeCell ref="A18:F18"/>
    <mergeCell ref="G18:H18"/>
    <mergeCell ref="J18:K18"/>
    <mergeCell ref="L18:M18"/>
    <mergeCell ref="A19:F19"/>
    <mergeCell ref="G19:H19"/>
    <mergeCell ref="J19:K19"/>
    <mergeCell ref="L19:M19"/>
    <mergeCell ref="B15:H15"/>
    <mergeCell ref="J15:M15"/>
    <mergeCell ref="A17:F17"/>
    <mergeCell ref="G17:H17"/>
    <mergeCell ref="J17:K17"/>
    <mergeCell ref="L17:M17"/>
    <mergeCell ref="B11:M11"/>
    <mergeCell ref="O11:O12"/>
    <mergeCell ref="P11:X11"/>
    <mergeCell ref="B12:I12"/>
    <mergeCell ref="P12:X12"/>
    <mergeCell ref="B13:H14"/>
    <mergeCell ref="K13:M13"/>
    <mergeCell ref="P13:X13"/>
    <mergeCell ref="J14:L14"/>
    <mergeCell ref="A1:M1"/>
    <mergeCell ref="A9:A10"/>
    <mergeCell ref="B9:C10"/>
    <mergeCell ref="D9:G10"/>
    <mergeCell ref="I9:M10"/>
    <mergeCell ref="P9:X9"/>
  </mergeCells>
  <phoneticPr fontId="1"/>
  <printOptions horizontalCentered="1"/>
  <pageMargins left="0.70866141732283472" right="0.47244094488188981" top="0.70866141732283472" bottom="0.27559055118110237" header="0.31496062992125984" footer="0.15748031496062992"/>
  <pageSetup paperSize="9" scale="98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リスト!$B$3:$B$5</xm:f>
          </x14:formula1>
          <xm:sqref>G18:H24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workbookViewId="0">
      <selection activeCell="D5" sqref="D5"/>
    </sheetView>
  </sheetViews>
  <sheetFormatPr defaultRowHeight="13.2"/>
  <sheetData>
    <row r="3" spans="2:3">
      <c r="B3" s="63" t="s">
        <v>45</v>
      </c>
      <c r="C3" s="63">
        <v>2200</v>
      </c>
    </row>
    <row r="4" spans="2:3">
      <c r="B4" s="63" t="s">
        <v>42</v>
      </c>
      <c r="C4" s="63">
        <v>1800</v>
      </c>
    </row>
    <row r="5" spans="2:3">
      <c r="B5" s="63" t="s">
        <v>43</v>
      </c>
      <c r="C5" s="63">
        <v>1400</v>
      </c>
    </row>
    <row r="12" spans="2:3">
      <c r="C12" t="s">
        <v>44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注文書(Excel版用) </vt:lpstr>
      <vt:lpstr>注文書(PDF版用)</vt:lpstr>
      <vt:lpstr>リスト</vt:lpstr>
      <vt:lpstr>'注文書(Excel版用) '!Print_Area</vt:lpstr>
      <vt:lpstr>'注文書(PDF版用)'!Print_Area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2026-09-24T02:58:59Z</cp:lastPrinted>
  <dcterms:created xsi:type="dcterms:W3CDTF">2018-03-20T07:10:21Z</dcterms:created>
  <dcterms:modified xsi:type="dcterms:W3CDTF">2026-09-24T02:59:06Z</dcterms:modified>
</cp:coreProperties>
</file>